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</sheets>
  <definedNames>
    <definedName name="_xlnm.Print_Titles" localSheetId="0">'город'!$10:$10</definedName>
  </definedNames>
  <calcPr fullCalcOnLoad="1"/>
</workbook>
</file>

<file path=xl/sharedStrings.xml><?xml version="1.0" encoding="utf-8"?>
<sst xmlns="http://schemas.openxmlformats.org/spreadsheetml/2006/main" count="126" uniqueCount="108">
  <si>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</si>
  <si>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</si>
  <si>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</si>
  <si>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</si>
  <si>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</si>
  <si>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</si>
  <si>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Культура</t>
  </si>
  <si>
    <t>Охрана окружающей среды</t>
  </si>
  <si>
    <t>Строительство кладбища в деревне Валдушки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</si>
  <si>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</si>
  <si>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</si>
  <si>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</si>
  <si>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парка отдыха в Цигломенском округе</t>
  </si>
  <si>
    <t>Городская целевая программа "Экология города Архангельска (2007-2009 годы)"</t>
  </si>
  <si>
    <t>Городская целевая программа "Физкультура - здоровье - спорт" на 2006-2009 годы</t>
  </si>
  <si>
    <t>Строительство бани в жилом районе Маймаксанского Лесного порта (остров Бревенник)</t>
  </si>
  <si>
    <t>Благоустройство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</si>
  <si>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</si>
  <si>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</si>
  <si>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</si>
  <si>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</si>
  <si>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Транспорт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</si>
  <si>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</si>
  <si>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Физическая культура и спорт</t>
  </si>
  <si>
    <t>I. НЕПРОГРАММНАЯ ЧАСТЬ</t>
  </si>
  <si>
    <t>II. ПРОГРАММНАЯ ЧАСТЬ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</si>
  <si>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</si>
  <si>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</si>
  <si>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 xml:space="preserve"> Обеспечение земельных участков  коммунальной инфраструктурой для жилищного строительства 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</si>
  <si>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</si>
  <si>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</si>
  <si>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и строительство участка канализационного коллектора по улице Выучейского в районе проспекта Ломоносова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</si>
  <si>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</si>
  <si>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</si>
  <si>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>___________________</t>
  </si>
  <si>
    <t>Проектирование и строительство причала на Набережной  Г. Седова</t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</si>
  <si>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</t>
  </si>
  <si>
    <t xml:space="preserve">Проектирование и реконструкция электрических сетей острова Краснофлотский </t>
  </si>
  <si>
    <t xml:space="preserve">Проектирование и строительство канализационных коллекторов  в жилом районе Аэропорт Талаги и до очистных сооружений Соломбальского ЦБК </t>
  </si>
  <si>
    <t>Проектирование и строительство бани в жилом районе 14 лесозавода</t>
  </si>
  <si>
    <t>Проектирование и реконструкция бани по улице Тарасова, дом11</t>
  </si>
  <si>
    <t>Подключение систем водоснабжения жилых домов по адресам: улица Октябрят, дом 4, корпус 3 к квартальной насосной станции</t>
  </si>
  <si>
    <t xml:space="preserve">Проектирование и реконструкция системы теплоснабжения жилого района Конвейер Маймаксанского территориального округа </t>
  </si>
  <si>
    <t>Проектирование и строительство сети водовода с установкой водопроводных колонок по улице Гренландская</t>
  </si>
  <si>
    <t>Проектирование и строительство сети водовода с установкой водопроводных колонок по улице Севстрой</t>
  </si>
  <si>
    <t>Реконструкция тренажерного зала муниципального образовательного учреждения "Средняя общеобразовательная школа № 10"</t>
  </si>
  <si>
    <t>Проектирование и реконструкция пищеблока муниципального учреждения здравоохранения "Первая городская клиническая больница скорой медицинской помощи"</t>
  </si>
  <si>
    <t>Подготовка исходно-разрешительной  и исполнительной документации, проведение экспертиз</t>
  </si>
  <si>
    <t xml:space="preserve"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 </t>
  </si>
  <si>
    <t>Многоэтажный жилой дом по улице 40 лет Великой Победы в Северном территориальном округе</t>
  </si>
  <si>
    <t>Многоэтажный жилой дом в округе Варавино-Фактория (108 квартир)</t>
  </si>
  <si>
    <t>Многоэтажный жилой дом по улице Севстрой, 12 (на месте дома по улице Севстрой, 13) в Цигломенском территориальном округе</t>
  </si>
  <si>
    <t>80-квартирный 5-этажный жилой дом в микрорайоне Зеленый Бор (кирпичный)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</si>
  <si>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</si>
  <si>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Многоэтажный жилой дом по улице Кирпичный завод, 7</t>
  </si>
  <si>
    <t>Многоэтажный жилой дом по улице Пустошного, 46, 50</t>
  </si>
  <si>
    <t>Малоэтажный жилой дом по улице Адмирала Макарова, 35</t>
  </si>
  <si>
    <t>Многоэтажный жилой дом по улице Суворова, 11</t>
  </si>
  <si>
    <t>Обеспечение исходно-разрешительной, предпроектной, проектно-сметной документацией, проведение экспертизы проектов строительства социального жилья</t>
  </si>
  <si>
    <t>Городская целевая программа "Модернизация объектов коммунальной инфраструктуры города Архангельска на 2009 год"</t>
  </si>
  <si>
    <t>Проектирование и строительство котельной жилого района Архангельского гидролизного завода</t>
  </si>
  <si>
    <t>Проектирование и строительство котельной в микрорайоне Затон с реконструкцией теплотрасс</t>
  </si>
  <si>
    <t>Проектирование и строительство котельной мощностью 7,0 МВт в жилом районе 23 лесозавода</t>
  </si>
  <si>
    <t xml:space="preserve">Проектирование и строительство водоочистных сооружений Северного округа </t>
  </si>
  <si>
    <t>Проектирование и строительство коллектора в Маймаксанском территориальном округе</t>
  </si>
  <si>
    <t xml:space="preserve">Проектирование и строительство ВЛ 10 кВ в жилой район  Кузнечевского лесозавода </t>
  </si>
  <si>
    <t xml:space="preserve">Проектирование полигона для захоронения отходов </t>
  </si>
  <si>
    <t xml:space="preserve">Проектирование  и переключение жилых домов от септиков к сетям городской канализации </t>
  </si>
  <si>
    <t>Проектирование и строительство теплотрассы от котельной по улице Лесозаводская, дом 8, корпус 2 до ЦТП жилого района ЛДК-4</t>
  </si>
  <si>
    <t>Проектирование и реконструкция котельной по улице Лесозаводская, дом 8, корпус 2 жилого района Бакарица</t>
  </si>
  <si>
    <t>Проектирование и реконструкция индивидуальных тепловых пунктов домов в микрорайоне Силбет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</si>
  <si>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</si>
  <si>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Разработка проектно-сметной документации и  проведение работ по реконструкции площади перед монументом Победы в войне 1941-1945 гг. у Вечного огня  и парка за монументом с сооружением памятника «Тюленю-спасителю жителей города Архангельска и блокадного Ленинграда» </t>
  </si>
  <si>
    <t>Обустройство действующей городской свалки (Окружное шоссе)</t>
  </si>
  <si>
    <t>Строительство напорного канализационного  коллектора в Маймаксанском территориальном округе</t>
  </si>
  <si>
    <t>Городская целевая программа "Строительство объектов социальной инфраструктуры (2009-2011 годы)"</t>
  </si>
  <si>
    <t>Строительство детского комбината в I микрорайоне округа Майская Горка</t>
  </si>
  <si>
    <t>Проектирование и строительство многофункционального спортивного зала муниципального образовательного учреждения "Архангельский городской лицей имени М.В.Ломоносова"</t>
  </si>
  <si>
    <t>Проектирование и строительство многофункционального спортивного зала муниципального образовательного учреждения "Общеобразовательная гимназия № 21"</t>
  </si>
  <si>
    <t>Проектирование и строительство школы на 450 учащихся в жилом микрорайоне Цигломень</t>
  </si>
  <si>
    <t xml:space="preserve">Подготовка исходно-разрешительной  и исполнительной документации, проведение экспертиз </t>
  </si>
  <si>
    <t>Проектирование начальной школы-детского сада по улице Первомайской</t>
  </si>
  <si>
    <t>Строительство детского парка в Ломоносовском округе по ул. 23-ей Гвардейской дивизии (за кинотеатром "Русь")</t>
  </si>
  <si>
    <t>Строительство поликлиники в округе Майская горка</t>
  </si>
  <si>
    <t>Строительство пристройки к муниципального учреждения здравоохранения "Детская поликлиника № 1"</t>
  </si>
  <si>
    <t xml:space="preserve">Проектирование и строительство ФОК в микрорайоне Варавино-Фактория </t>
  </si>
  <si>
    <t>Городская целевая программа "Газификация муниципального образования "Город Архангельск" от природного газа на 2009-2011 годы"</t>
  </si>
  <si>
    <t>Топливно-энергетический комплекс</t>
  </si>
  <si>
    <t>Корректировка плана газификации города</t>
  </si>
  <si>
    <t>Проектирование и строительство газораспределительных сетей в Исакогорском и Цигломенском территориальных округах (~ 15 км)</t>
  </si>
  <si>
    <t>Строительство газораспределительных сетей в жилом районе завода Силикатного кирпича (~ 2,5 км)</t>
  </si>
  <si>
    <t>Реконструкция физкультурно-оздоровительных сооружений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</si>
  <si>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</si>
  <si>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Установка новых спортивных площадок и прогулочных участков при муниципальных дошкольных учреждениях</t>
  </si>
  <si>
    <t>Городская целевая программа "Развитие города Архангельска как областного центра Архангельской области на 2009-2010 годы"</t>
  </si>
  <si>
    <t>Реконструкция проспекта Ломоносова от улицы Смольный Буян до улицы Поморской</t>
  </si>
  <si>
    <t>Строительство проспекта Дзержинского от улицы Тимме до автовокзала (в том числе: разработка проектно-сметной документации)</t>
  </si>
  <si>
    <t>Строительство автомобильной дороги по улице Сибиряковцев (в том числе: разработка проектно-сметной документации)</t>
  </si>
  <si>
    <t xml:space="preserve">Проектирование и реконструкция систем теплоснабжения домов по проспекту Ленинградскому (дома 387 - 391) с переключением на Архангельскую ТЭЦ    </t>
  </si>
  <si>
    <t>Городская инвестиционная программа на 2009 год</t>
  </si>
  <si>
    <t xml:space="preserve">                                                                                                                 ПРИЛОЖЕНИЕ № 9 </t>
  </si>
  <si>
    <t>Экспертиза влажности кирпичной вкладки наружных стен, проектирование и наружная отделка фасадов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</si>
  <si>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Проектирование и реконструкция электрических сетей жилых районов 14 и 21 лесозаводов</t>
  </si>
  <si>
    <t>Модернизация водоочистных сооружений и сетей на острове Бревенник</t>
  </si>
  <si>
    <t>Проектирование и строительство водовода диаметром 1000 мм от водоочистных сооружений до Талажской автодороги</t>
  </si>
  <si>
    <t>Проектирование и строительство котельной в жилом районе завода Силикатного кирпича мощностью 10 МВт</t>
  </si>
  <si>
    <t>Проектирование и строительство коллектора в микрорайоне Бакарица</t>
  </si>
  <si>
    <t xml:space="preserve">                                                                                                                 от 17.12.2008 № 805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</si>
</sst>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 wrapText="1"/>
    </xf>
    <xf numFmtId="3" fontId="10" fillId="33" borderId="11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vertical="top" wrapText="1"/>
    </xf>
    <xf numFmtId="3" fontId="2" fillId="33" borderId="14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2" fillId="33" borderId="16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4.25390625" style="6" customWidth="1"/>
    <col min="2" max="2" width="86.625" style="3" customWidth="1"/>
    <col min="3" max="3" width="14.25390625" style="2" customWidth="1"/>
    <col min="4" max="8" width="8.875" style="1" customWidth="1"/>
  </cols>
  <sheetData>
    <row r="1" ht="16.5">
      <c r="B1" s="48" t="s">
        <v>100</v>
      </c>
    </row>
    <row r="2" ht="12" customHeight="1"/>
    <row r="3" ht="18" customHeight="1">
      <c r="B3" s="19" t="s">
        <v>19</v>
      </c>
    </row>
    <row r="4" ht="18" customHeight="1">
      <c r="B4" s="19" t="s">
        <v>18</v>
      </c>
    </row>
    <row r="5" ht="15.75" customHeight="1">
      <c r="B5" s="19" t="s">
        <v>107</v>
      </c>
    </row>
    <row r="6" ht="12" customHeight="1"/>
    <row r="7" spans="1:3" ht="20.25" customHeight="1">
      <c r="A7" s="65" t="s">
        <v>99</v>
      </c>
      <c r="B7" s="65"/>
      <c r="C7" s="65"/>
    </row>
    <row r="8" ht="12" customHeight="1"/>
    <row r="9" spans="1:3" ht="52.5" customHeight="1">
      <c r="A9" s="20" t="s">
        <v>4</v>
      </c>
      <c r="B9" s="26" t="s">
        <v>5</v>
      </c>
      <c r="C9" s="20" t="s">
        <v>20</v>
      </c>
    </row>
    <row r="10" spans="1:3" ht="12" customHeight="1">
      <c r="A10" s="17">
        <v>1</v>
      </c>
      <c r="B10" s="26">
        <v>2</v>
      </c>
      <c r="C10" s="20">
        <v>3</v>
      </c>
    </row>
    <row r="11" spans="1:3" ht="14.25" customHeight="1">
      <c r="A11" s="21"/>
      <c r="B11" s="28" t="s">
        <v>24</v>
      </c>
      <c r="C11" s="29">
        <f>C12+C15+C33+C38+C41+C45+C52</f>
        <v>94305</v>
      </c>
    </row>
    <row r="12" spans="1:3" ht="16.5" customHeight="1">
      <c r="A12" s="21"/>
      <c r="B12" s="22" t="s">
        <v>21</v>
      </c>
      <c r="C12" s="29">
        <f>C13</f>
        <v>1720</v>
      </c>
    </row>
    <row r="13" spans="1:3" ht="16.5" customHeight="1">
      <c r="A13" s="27">
        <v>1</v>
      </c>
      <c r="B13" s="23" t="s">
        <v>35</v>
      </c>
      <c r="C13" s="30">
        <v>1720</v>
      </c>
    </row>
    <row r="14" spans="1:3" ht="12" customHeight="1">
      <c r="A14" s="21"/>
      <c r="B14" s="24"/>
      <c r="C14" s="31"/>
    </row>
    <row r="15" spans="1:3" ht="16.5" customHeight="1">
      <c r="A15" s="15"/>
      <c r="B15" s="9" t="s">
        <v>1</v>
      </c>
      <c r="C15" s="32">
        <f>C16+C17+C18+C19+C20+C21+C22+C23+C24+C25+C26+C27+C28+C29+C30+C31</f>
        <v>34807</v>
      </c>
    </row>
    <row r="16" spans="1:3" ht="32.25" customHeight="1">
      <c r="A16" s="15">
        <v>2</v>
      </c>
      <c r="B16" s="10" t="s">
        <v>36</v>
      </c>
      <c r="C16" s="33">
        <v>1910</v>
      </c>
    </row>
    <row r="17" spans="1:3" ht="18" customHeight="1">
      <c r="A17" s="15">
        <v>3</v>
      </c>
      <c r="B17" s="10" t="s">
        <v>37</v>
      </c>
      <c r="C17" s="33">
        <v>1669</v>
      </c>
    </row>
    <row r="18" spans="1:3" ht="17.25" customHeight="1">
      <c r="A18" s="15">
        <v>4</v>
      </c>
      <c r="B18" s="46" t="s">
        <v>102</v>
      </c>
      <c r="C18" s="30">
        <v>1700</v>
      </c>
    </row>
    <row r="19" spans="1:3" ht="33" customHeight="1">
      <c r="A19" s="15">
        <v>5</v>
      </c>
      <c r="B19" s="46" t="s">
        <v>32</v>
      </c>
      <c r="C19" s="30">
        <v>1500</v>
      </c>
    </row>
    <row r="20" spans="1:3" ht="17.25" customHeight="1">
      <c r="A20" s="15">
        <v>6</v>
      </c>
      <c r="B20" s="46" t="s">
        <v>33</v>
      </c>
      <c r="C20" s="30">
        <v>1500</v>
      </c>
    </row>
    <row r="21" spans="1:3" ht="33.75" customHeight="1">
      <c r="A21" s="15">
        <v>7</v>
      </c>
      <c r="B21" s="23" t="s">
        <v>38</v>
      </c>
      <c r="C21" s="30">
        <v>1900</v>
      </c>
    </row>
    <row r="22" spans="1:3" ht="18" customHeight="1">
      <c r="A22" s="15">
        <v>8</v>
      </c>
      <c r="B22" s="38" t="s">
        <v>39</v>
      </c>
      <c r="C22" s="33">
        <v>5000</v>
      </c>
    </row>
    <row r="23" spans="1:3" ht="17.25" customHeight="1">
      <c r="A23" s="15">
        <v>9</v>
      </c>
      <c r="B23" s="23" t="s">
        <v>40</v>
      </c>
      <c r="C23" s="30">
        <v>5500</v>
      </c>
    </row>
    <row r="24" spans="1:3" ht="16.5" customHeight="1">
      <c r="A24" s="15">
        <v>10</v>
      </c>
      <c r="B24" s="23" t="s">
        <v>15</v>
      </c>
      <c r="C24" s="30">
        <v>8918</v>
      </c>
    </row>
    <row r="25" spans="1:3" ht="33" customHeight="1">
      <c r="A25" s="15">
        <v>11</v>
      </c>
      <c r="B25" s="23" t="s">
        <v>41</v>
      </c>
      <c r="C25" s="30">
        <v>500</v>
      </c>
    </row>
    <row r="26" spans="1:3" ht="33" customHeight="1">
      <c r="A26" s="15">
        <v>12</v>
      </c>
      <c r="B26" s="25" t="s">
        <v>42</v>
      </c>
      <c r="C26" s="30">
        <v>410</v>
      </c>
    </row>
    <row r="27" spans="1:3" ht="33" customHeight="1">
      <c r="A27" s="15">
        <v>13</v>
      </c>
      <c r="B27" s="46" t="s">
        <v>29</v>
      </c>
      <c r="C27" s="30">
        <v>2605</v>
      </c>
    </row>
    <row r="28" spans="1:3" ht="32.25" customHeight="1">
      <c r="A28" s="15">
        <v>14</v>
      </c>
      <c r="B28" s="23" t="s">
        <v>43</v>
      </c>
      <c r="C28" s="30">
        <v>500</v>
      </c>
    </row>
    <row r="29" spans="1:3" ht="32.25" customHeight="1">
      <c r="A29" s="15">
        <v>15</v>
      </c>
      <c r="B29" s="23" t="s">
        <v>44</v>
      </c>
      <c r="C29" s="30">
        <v>500</v>
      </c>
    </row>
    <row r="30" spans="1:3" ht="35.25" customHeight="1">
      <c r="A30" s="15">
        <v>16</v>
      </c>
      <c r="B30" s="25" t="s">
        <v>31</v>
      </c>
      <c r="C30" s="34">
        <v>670</v>
      </c>
    </row>
    <row r="31" spans="1:3" ht="33" customHeight="1">
      <c r="A31" s="15">
        <v>17</v>
      </c>
      <c r="B31" s="25" t="s">
        <v>47</v>
      </c>
      <c r="C31" s="34">
        <v>25</v>
      </c>
    </row>
    <row r="32" spans="1:3" ht="12" customHeight="1">
      <c r="A32" s="15"/>
      <c r="B32" s="11"/>
      <c r="C32" s="7"/>
    </row>
    <row r="33" spans="1:3" ht="17.25" customHeight="1">
      <c r="A33" s="15"/>
      <c r="B33" s="12" t="s">
        <v>16</v>
      </c>
      <c r="C33" s="8">
        <f>C34+C35+C36</f>
        <v>27015</v>
      </c>
    </row>
    <row r="34" spans="1:3" ht="17.25" customHeight="1">
      <c r="A34" s="15">
        <v>18</v>
      </c>
      <c r="B34" s="10" t="s">
        <v>11</v>
      </c>
      <c r="C34" s="7">
        <v>20000</v>
      </c>
    </row>
    <row r="35" spans="1:3" ht="16.5" customHeight="1">
      <c r="A35" s="15">
        <v>19</v>
      </c>
      <c r="B35" s="10" t="s">
        <v>8</v>
      </c>
      <c r="C35" s="7">
        <v>7000</v>
      </c>
    </row>
    <row r="36" spans="1:3" ht="32.25" customHeight="1">
      <c r="A36" s="15">
        <v>20</v>
      </c>
      <c r="B36" s="25" t="s">
        <v>47</v>
      </c>
      <c r="C36" s="7">
        <v>15</v>
      </c>
    </row>
    <row r="37" spans="1:3" ht="12" customHeight="1">
      <c r="A37" s="15"/>
      <c r="B37" s="10"/>
      <c r="C37" s="7"/>
    </row>
    <row r="38" spans="1:3" ht="16.5" customHeight="1">
      <c r="A38" s="15"/>
      <c r="B38" s="9" t="s">
        <v>3</v>
      </c>
      <c r="C38" s="32">
        <f>SUM(C39:C39)</f>
        <v>1002</v>
      </c>
    </row>
    <row r="39" spans="1:3" ht="33" customHeight="1">
      <c r="A39" s="15">
        <v>21</v>
      </c>
      <c r="B39" s="25" t="s">
        <v>45</v>
      </c>
      <c r="C39" s="35">
        <v>1002</v>
      </c>
    </row>
    <row r="40" spans="1:3" ht="12" customHeight="1">
      <c r="A40" s="15"/>
      <c r="B40" s="25"/>
      <c r="C40" s="35"/>
    </row>
    <row r="41" spans="1:3" ht="17.25" customHeight="1">
      <c r="A41" s="15"/>
      <c r="B41" s="13" t="s">
        <v>6</v>
      </c>
      <c r="C41" s="32">
        <f>C42+C43</f>
        <v>9103</v>
      </c>
    </row>
    <row r="42" spans="1:3" ht="17.25" customHeight="1">
      <c r="A42" s="15">
        <v>22</v>
      </c>
      <c r="B42" s="10" t="s">
        <v>12</v>
      </c>
      <c r="C42" s="33">
        <v>9100</v>
      </c>
    </row>
    <row r="43" spans="1:3" ht="33.75" customHeight="1">
      <c r="A43" s="15">
        <v>23</v>
      </c>
      <c r="B43" s="25" t="s">
        <v>47</v>
      </c>
      <c r="C43" s="33">
        <v>3</v>
      </c>
    </row>
    <row r="44" spans="1:3" ht="12" customHeight="1">
      <c r="A44" s="15"/>
      <c r="B44" s="10"/>
      <c r="C44" s="33"/>
    </row>
    <row r="45" spans="1:3" ht="16.5" customHeight="1">
      <c r="A45" s="15"/>
      <c r="B45" s="9" t="s">
        <v>9</v>
      </c>
      <c r="C45" s="32">
        <f>C46+C47+C48+C49+C50</f>
        <v>16656</v>
      </c>
    </row>
    <row r="46" spans="1:3" ht="32.25" customHeight="1">
      <c r="A46" s="15">
        <v>24</v>
      </c>
      <c r="B46" s="25" t="s">
        <v>30</v>
      </c>
      <c r="C46" s="35">
        <v>3000</v>
      </c>
    </row>
    <row r="47" spans="1:3" ht="32.25" customHeight="1">
      <c r="A47" s="15">
        <v>25</v>
      </c>
      <c r="B47" s="25" t="s">
        <v>46</v>
      </c>
      <c r="C47" s="35">
        <v>2723</v>
      </c>
    </row>
    <row r="48" spans="1:3" ht="47.25" customHeight="1">
      <c r="A48" s="15">
        <v>26</v>
      </c>
      <c r="B48" s="25" t="s">
        <v>22</v>
      </c>
      <c r="C48" s="35">
        <v>10430</v>
      </c>
    </row>
    <row r="49" spans="1:3" ht="48.75" customHeight="1">
      <c r="A49" s="15">
        <v>27</v>
      </c>
      <c r="B49" s="25" t="s">
        <v>101</v>
      </c>
      <c r="C49" s="35">
        <v>500</v>
      </c>
    </row>
    <row r="50" spans="1:3" ht="33" customHeight="1">
      <c r="A50" s="15">
        <v>28</v>
      </c>
      <c r="B50" s="25" t="s">
        <v>47</v>
      </c>
      <c r="C50" s="35">
        <v>3</v>
      </c>
    </row>
    <row r="51" spans="1:3" ht="12" customHeight="1">
      <c r="A51" s="15"/>
      <c r="B51" s="25"/>
      <c r="C51" s="35"/>
    </row>
    <row r="52" spans="1:3" ht="16.5" customHeight="1">
      <c r="A52" s="15"/>
      <c r="B52" s="13" t="s">
        <v>23</v>
      </c>
      <c r="C52" s="32">
        <f>C53+C54</f>
        <v>4002</v>
      </c>
    </row>
    <row r="53" spans="1:3" ht="16.5" customHeight="1">
      <c r="A53" s="15">
        <v>29</v>
      </c>
      <c r="B53" s="10" t="s">
        <v>10</v>
      </c>
      <c r="C53" s="33">
        <v>4000</v>
      </c>
    </row>
    <row r="54" spans="1:3" ht="32.25" customHeight="1">
      <c r="A54" s="15">
        <v>30</v>
      </c>
      <c r="B54" s="25" t="s">
        <v>47</v>
      </c>
      <c r="C54" s="33">
        <v>2</v>
      </c>
    </row>
    <row r="55" spans="1:3" ht="12" customHeight="1">
      <c r="A55" s="15"/>
      <c r="B55" s="10"/>
      <c r="C55" s="33"/>
    </row>
    <row r="56" spans="1:3" ht="15.75">
      <c r="A56" s="15"/>
      <c r="B56" s="14" t="s">
        <v>25</v>
      </c>
      <c r="C56" s="32">
        <f>C57+C63+C76+C80+C100+C104+C110+C117+C139+C143</f>
        <v>524050</v>
      </c>
    </row>
    <row r="57" spans="1:3" ht="33" customHeight="1">
      <c r="A57" s="15"/>
      <c r="B57" s="62" t="s">
        <v>86</v>
      </c>
      <c r="C57" s="32">
        <f>C58</f>
        <v>13500</v>
      </c>
    </row>
    <row r="58" spans="1:3" ht="16.5" customHeight="1">
      <c r="A58" s="15"/>
      <c r="B58" s="25" t="s">
        <v>87</v>
      </c>
      <c r="C58" s="33">
        <f>C59+C60+C61</f>
        <v>13500</v>
      </c>
    </row>
    <row r="59" spans="1:3" ht="17.25" customHeight="1">
      <c r="A59" s="15">
        <v>1</v>
      </c>
      <c r="B59" s="52" t="s">
        <v>88</v>
      </c>
      <c r="C59" s="33">
        <v>2500</v>
      </c>
    </row>
    <row r="60" spans="1:3" ht="33" customHeight="1">
      <c r="A60" s="15">
        <v>2</v>
      </c>
      <c r="B60" s="52" t="s">
        <v>89</v>
      </c>
      <c r="C60" s="33">
        <v>2000</v>
      </c>
    </row>
    <row r="61" spans="1:3" ht="33" customHeight="1">
      <c r="A61" s="15">
        <v>3</v>
      </c>
      <c r="B61" s="52" t="s">
        <v>90</v>
      </c>
      <c r="C61" s="33">
        <v>9000</v>
      </c>
    </row>
    <row r="62" spans="1:3" ht="12" customHeight="1">
      <c r="A62" s="15"/>
      <c r="B62" s="63"/>
      <c r="C62" s="33"/>
    </row>
    <row r="63" spans="1:3" ht="48.75" customHeight="1">
      <c r="A63" s="15"/>
      <c r="B63" s="9" t="s">
        <v>48</v>
      </c>
      <c r="C63" s="32">
        <f>C64</f>
        <v>182000</v>
      </c>
    </row>
    <row r="64" spans="1:3" ht="16.5" customHeight="1">
      <c r="A64" s="15"/>
      <c r="B64" s="25" t="s">
        <v>0</v>
      </c>
      <c r="C64" s="33">
        <f>C65+C66+C67+C68+C69+C70+C71+C72+C73+C74</f>
        <v>182000</v>
      </c>
    </row>
    <row r="65" spans="1:3" ht="33.75" customHeight="1">
      <c r="A65" s="15">
        <v>4</v>
      </c>
      <c r="B65" s="43" t="s">
        <v>49</v>
      </c>
      <c r="C65" s="33">
        <v>46000</v>
      </c>
    </row>
    <row r="66" spans="1:3" ht="17.25" customHeight="1">
      <c r="A66" s="15">
        <v>5</v>
      </c>
      <c r="B66" s="25" t="s">
        <v>50</v>
      </c>
      <c r="C66" s="33">
        <v>17000</v>
      </c>
    </row>
    <row r="67" spans="1:3" ht="33" customHeight="1">
      <c r="A67" s="15">
        <v>6</v>
      </c>
      <c r="B67" s="43" t="s">
        <v>51</v>
      </c>
      <c r="C67" s="33">
        <v>14000</v>
      </c>
    </row>
    <row r="68" spans="1:3" ht="17.25" customHeight="1">
      <c r="A68" s="15">
        <v>7</v>
      </c>
      <c r="B68" s="43" t="s">
        <v>52</v>
      </c>
      <c r="C68" s="33">
        <v>17000</v>
      </c>
    </row>
    <row r="69" spans="1:3" ht="34.5" customHeight="1">
      <c r="A69" s="15">
        <v>8</v>
      </c>
      <c r="B69" s="43" t="s">
        <v>53</v>
      </c>
      <c r="C69" s="33">
        <v>29000</v>
      </c>
    </row>
    <row r="70" spans="1:3" ht="18" customHeight="1">
      <c r="A70" s="15">
        <v>9</v>
      </c>
      <c r="B70" s="43" t="s">
        <v>55</v>
      </c>
      <c r="C70" s="33">
        <v>10000</v>
      </c>
    </row>
    <row r="71" spans="1:3" ht="17.25" customHeight="1">
      <c r="A71" s="15">
        <v>10</v>
      </c>
      <c r="B71" s="43" t="s">
        <v>54</v>
      </c>
      <c r="C71" s="33">
        <v>18000</v>
      </c>
    </row>
    <row r="72" spans="1:3" ht="17.25" customHeight="1">
      <c r="A72" s="15">
        <v>11</v>
      </c>
      <c r="B72" s="43" t="s">
        <v>56</v>
      </c>
      <c r="C72" s="33">
        <v>3000</v>
      </c>
    </row>
    <row r="73" spans="1:3" ht="17.25" customHeight="1">
      <c r="A73" s="15">
        <v>12</v>
      </c>
      <c r="B73" s="43" t="s">
        <v>57</v>
      </c>
      <c r="C73" s="33">
        <v>3000</v>
      </c>
    </row>
    <row r="74" spans="1:3" ht="33.75" customHeight="1">
      <c r="A74" s="15">
        <v>13</v>
      </c>
      <c r="B74" s="43" t="s">
        <v>58</v>
      </c>
      <c r="C74" s="33">
        <v>25000</v>
      </c>
    </row>
    <row r="75" spans="1:3" ht="12.75" customHeight="1">
      <c r="A75" s="15"/>
      <c r="B75" s="43"/>
      <c r="C75" s="33"/>
    </row>
    <row r="76" spans="1:3" ht="33" customHeight="1">
      <c r="A76" s="15"/>
      <c r="B76" s="42" t="s">
        <v>17</v>
      </c>
      <c r="C76" s="44">
        <f>C77</f>
        <v>80640</v>
      </c>
    </row>
    <row r="77" spans="1:3" ht="17.25" customHeight="1">
      <c r="A77" s="15"/>
      <c r="B77" s="25" t="s">
        <v>0</v>
      </c>
      <c r="C77" s="36">
        <f>C78</f>
        <v>80640</v>
      </c>
    </row>
    <row r="78" spans="1:3" ht="33" customHeight="1">
      <c r="A78" s="15">
        <v>14</v>
      </c>
      <c r="B78" s="45" t="s">
        <v>28</v>
      </c>
      <c r="C78" s="30">
        <v>80640</v>
      </c>
    </row>
    <row r="79" spans="1:3" ht="12" customHeight="1">
      <c r="A79" s="15"/>
      <c r="B79" s="49"/>
      <c r="C79" s="30"/>
    </row>
    <row r="80" spans="1:3" ht="33" customHeight="1">
      <c r="A80" s="15"/>
      <c r="B80" s="50" t="s">
        <v>59</v>
      </c>
      <c r="C80" s="51">
        <f>C81</f>
        <v>105000</v>
      </c>
    </row>
    <row r="81" spans="1:3" ht="18" customHeight="1">
      <c r="A81" s="15"/>
      <c r="B81" s="49" t="s">
        <v>1</v>
      </c>
      <c r="C81" s="30">
        <f>C82+C83+C84+C85+C86+C87+C88+C89+C90+C91+C92+C93+C94+C95+C96+C97+C98</f>
        <v>105000</v>
      </c>
    </row>
    <row r="82" spans="1:3" ht="33" customHeight="1">
      <c r="A82" s="15">
        <v>15</v>
      </c>
      <c r="B82" s="49" t="s">
        <v>60</v>
      </c>
      <c r="C82" s="30">
        <v>3000</v>
      </c>
    </row>
    <row r="83" spans="1:3" ht="33" customHeight="1">
      <c r="A83" s="15">
        <v>16</v>
      </c>
      <c r="B83" s="52" t="s">
        <v>61</v>
      </c>
      <c r="C83" s="30">
        <v>500</v>
      </c>
    </row>
    <row r="84" spans="1:3" ht="33" customHeight="1">
      <c r="A84" s="15">
        <v>17</v>
      </c>
      <c r="B84" s="52" t="s">
        <v>105</v>
      </c>
      <c r="C84" s="30">
        <v>500</v>
      </c>
    </row>
    <row r="85" spans="1:3" ht="33" customHeight="1">
      <c r="A85" s="15">
        <v>18</v>
      </c>
      <c r="B85" s="52" t="s">
        <v>62</v>
      </c>
      <c r="C85" s="30">
        <v>26746</v>
      </c>
    </row>
    <row r="86" spans="1:3" ht="17.25" customHeight="1">
      <c r="A86" s="15">
        <v>19</v>
      </c>
      <c r="B86" s="52" t="s">
        <v>63</v>
      </c>
      <c r="C86" s="30">
        <v>2400</v>
      </c>
    </row>
    <row r="87" spans="1:3" ht="18" customHeight="1">
      <c r="A87" s="15">
        <v>20</v>
      </c>
      <c r="B87" s="52" t="s">
        <v>64</v>
      </c>
      <c r="C87" s="30">
        <v>7600</v>
      </c>
    </row>
    <row r="88" spans="1:3" ht="17.25" customHeight="1">
      <c r="A88" s="15">
        <v>21</v>
      </c>
      <c r="B88" s="52" t="s">
        <v>65</v>
      </c>
      <c r="C88" s="30">
        <v>5000</v>
      </c>
    </row>
    <row r="89" spans="1:3" ht="17.25" customHeight="1">
      <c r="A89" s="15">
        <v>22</v>
      </c>
      <c r="B89" s="52" t="s">
        <v>66</v>
      </c>
      <c r="C89" s="30">
        <v>2000</v>
      </c>
    </row>
    <row r="90" spans="1:3" ht="17.25" customHeight="1">
      <c r="A90" s="15">
        <v>23</v>
      </c>
      <c r="B90" s="52" t="s">
        <v>67</v>
      </c>
      <c r="C90" s="30">
        <v>3000</v>
      </c>
    </row>
    <row r="91" spans="1:3" ht="33" customHeight="1">
      <c r="A91" s="15">
        <v>24</v>
      </c>
      <c r="B91" s="52" t="s">
        <v>104</v>
      </c>
      <c r="C91" s="30">
        <v>500</v>
      </c>
    </row>
    <row r="92" spans="1:3" ht="33.75" customHeight="1">
      <c r="A92" s="15">
        <v>25</v>
      </c>
      <c r="B92" s="52" t="s">
        <v>98</v>
      </c>
      <c r="C92" s="30">
        <v>2677</v>
      </c>
    </row>
    <row r="93" spans="1:3" ht="33" customHeight="1">
      <c r="A93" s="15">
        <v>26</v>
      </c>
      <c r="B93" s="52" t="s">
        <v>68</v>
      </c>
      <c r="C93" s="30">
        <v>10000</v>
      </c>
    </row>
    <row r="94" spans="1:3" ht="33" customHeight="1">
      <c r="A94" s="15">
        <v>27</v>
      </c>
      <c r="B94" s="52" t="s">
        <v>69</v>
      </c>
      <c r="C94" s="30">
        <v>9377</v>
      </c>
    </row>
    <row r="95" spans="1:3" ht="17.25" customHeight="1">
      <c r="A95" s="15">
        <v>28</v>
      </c>
      <c r="B95" s="52" t="s">
        <v>106</v>
      </c>
      <c r="C95" s="30">
        <v>5000</v>
      </c>
    </row>
    <row r="96" spans="1:3" ht="33" customHeight="1">
      <c r="A96" s="15">
        <v>29</v>
      </c>
      <c r="B96" s="52" t="s">
        <v>70</v>
      </c>
      <c r="C96" s="30">
        <v>9100</v>
      </c>
    </row>
    <row r="97" spans="1:3" ht="16.5" customHeight="1">
      <c r="A97" s="15">
        <v>30</v>
      </c>
      <c r="B97" s="52" t="s">
        <v>103</v>
      </c>
      <c r="C97" s="30">
        <v>7600</v>
      </c>
    </row>
    <row r="98" spans="1:3" ht="33" customHeight="1">
      <c r="A98" s="15">
        <v>31</v>
      </c>
      <c r="B98" s="52" t="s">
        <v>27</v>
      </c>
      <c r="C98" s="30">
        <v>10000</v>
      </c>
    </row>
    <row r="99" spans="1:3" ht="12" customHeight="1">
      <c r="A99" s="15"/>
      <c r="B99" s="53"/>
      <c r="C99" s="30"/>
    </row>
    <row r="100" spans="1:3" ht="48" customHeight="1">
      <c r="A100" s="15"/>
      <c r="B100" s="54" t="s">
        <v>71</v>
      </c>
      <c r="C100" s="51">
        <f>C101</f>
        <v>15050</v>
      </c>
    </row>
    <row r="101" spans="1:3" ht="16.5" customHeight="1">
      <c r="A101" s="15"/>
      <c r="B101" s="53" t="s">
        <v>16</v>
      </c>
      <c r="C101" s="30">
        <f>C102</f>
        <v>15050</v>
      </c>
    </row>
    <row r="102" spans="1:3" ht="64.5" customHeight="1">
      <c r="A102" s="15">
        <v>32</v>
      </c>
      <c r="B102" s="55" t="s">
        <v>72</v>
      </c>
      <c r="C102" s="30">
        <v>15050</v>
      </c>
    </row>
    <row r="103" spans="1:3" ht="12" customHeight="1">
      <c r="A103" s="15"/>
      <c r="B103" s="55"/>
      <c r="C103" s="30"/>
    </row>
    <row r="104" spans="1:3" ht="33.75" customHeight="1">
      <c r="A104" s="15"/>
      <c r="B104" s="64" t="s">
        <v>94</v>
      </c>
      <c r="C104" s="51">
        <f>C105</f>
        <v>26000</v>
      </c>
    </row>
    <row r="105" spans="1:3" ht="17.25" customHeight="1">
      <c r="A105" s="15"/>
      <c r="B105" s="53" t="s">
        <v>16</v>
      </c>
      <c r="C105" s="30">
        <f>C106+C107+C108</f>
        <v>26000</v>
      </c>
    </row>
    <row r="106" spans="1:3" ht="17.25" customHeight="1">
      <c r="A106" s="15">
        <v>33</v>
      </c>
      <c r="B106" s="53" t="s">
        <v>95</v>
      </c>
      <c r="C106" s="30">
        <v>2000</v>
      </c>
    </row>
    <row r="107" spans="1:3" ht="32.25" customHeight="1">
      <c r="A107" s="15">
        <v>34</v>
      </c>
      <c r="B107" s="53" t="s">
        <v>96</v>
      </c>
      <c r="C107" s="30">
        <v>21000</v>
      </c>
    </row>
    <row r="108" spans="1:3" ht="33" customHeight="1">
      <c r="A108" s="15">
        <v>35</v>
      </c>
      <c r="B108" s="53" t="s">
        <v>97</v>
      </c>
      <c r="C108" s="30">
        <v>3000</v>
      </c>
    </row>
    <row r="109" spans="1:3" ht="12" customHeight="1">
      <c r="A109" s="15"/>
      <c r="B109" s="53"/>
      <c r="C109" s="30"/>
    </row>
    <row r="110" spans="1:3" ht="16.5" customHeight="1">
      <c r="A110" s="15"/>
      <c r="B110" s="12" t="s">
        <v>13</v>
      </c>
      <c r="C110" s="8">
        <f>C111</f>
        <v>13500</v>
      </c>
    </row>
    <row r="111" spans="1:3" ht="17.25" customHeight="1">
      <c r="A111" s="15"/>
      <c r="B111" s="18" t="s">
        <v>7</v>
      </c>
      <c r="C111" s="7">
        <f>C112+C113+C114+C115</f>
        <v>13500</v>
      </c>
    </row>
    <row r="112" spans="1:3" ht="17.25" customHeight="1">
      <c r="A112" s="15">
        <v>36</v>
      </c>
      <c r="B112" s="18" t="s">
        <v>66</v>
      </c>
      <c r="C112" s="7">
        <v>6500</v>
      </c>
    </row>
    <row r="113" spans="1:3" ht="16.5" customHeight="1">
      <c r="A113" s="15">
        <v>37</v>
      </c>
      <c r="B113" s="18" t="s">
        <v>73</v>
      </c>
      <c r="C113" s="7">
        <v>1000</v>
      </c>
    </row>
    <row r="114" spans="1:3" ht="32.25" customHeight="1">
      <c r="A114" s="15">
        <v>38</v>
      </c>
      <c r="B114" s="18" t="s">
        <v>74</v>
      </c>
      <c r="C114" s="7">
        <v>1000</v>
      </c>
    </row>
    <row r="115" spans="1:3" ht="33" customHeight="1">
      <c r="A115" s="15">
        <v>39</v>
      </c>
      <c r="B115" s="10" t="s">
        <v>27</v>
      </c>
      <c r="C115" s="7">
        <v>5000</v>
      </c>
    </row>
    <row r="116" spans="1:3" ht="12" customHeight="1">
      <c r="A116" s="15"/>
      <c r="B116" s="10"/>
      <c r="C116" s="7"/>
    </row>
    <row r="117" spans="1:3" ht="33" customHeight="1">
      <c r="A117" s="15"/>
      <c r="B117" s="56" t="s">
        <v>75</v>
      </c>
      <c r="C117" s="8">
        <f>C118+C126+C130+C135</f>
        <v>75960</v>
      </c>
    </row>
    <row r="118" spans="1:3" ht="18" customHeight="1">
      <c r="A118" s="15"/>
      <c r="B118" s="10" t="s">
        <v>3</v>
      </c>
      <c r="C118" s="7">
        <f>C119+C120+C121+C122+C123+C124</f>
        <v>33430</v>
      </c>
    </row>
    <row r="119" spans="1:3" ht="18.75" customHeight="1">
      <c r="A119" s="15">
        <v>40</v>
      </c>
      <c r="B119" s="57" t="s">
        <v>76</v>
      </c>
      <c r="C119" s="7">
        <v>20000</v>
      </c>
    </row>
    <row r="120" spans="1:3" ht="48" customHeight="1">
      <c r="A120" s="15">
        <v>41</v>
      </c>
      <c r="B120" s="58" t="s">
        <v>77</v>
      </c>
      <c r="C120" s="7">
        <v>5000</v>
      </c>
    </row>
    <row r="121" spans="1:3" ht="33" customHeight="1">
      <c r="A121" s="15">
        <v>42</v>
      </c>
      <c r="B121" s="58" t="s">
        <v>78</v>
      </c>
      <c r="C121" s="7">
        <v>1400</v>
      </c>
    </row>
    <row r="122" spans="1:3" ht="18" customHeight="1">
      <c r="A122" s="15">
        <v>43</v>
      </c>
      <c r="B122" s="58" t="s">
        <v>81</v>
      </c>
      <c r="C122" s="7">
        <v>1500</v>
      </c>
    </row>
    <row r="123" spans="1:3" ht="18" customHeight="1">
      <c r="A123" s="15">
        <v>44</v>
      </c>
      <c r="B123" s="58" t="s">
        <v>79</v>
      </c>
      <c r="C123" s="7">
        <v>5500</v>
      </c>
    </row>
    <row r="124" spans="1:3" ht="33" customHeight="1">
      <c r="A124" s="15">
        <v>45</v>
      </c>
      <c r="B124" s="59" t="s">
        <v>80</v>
      </c>
      <c r="C124" s="7">
        <v>30</v>
      </c>
    </row>
    <row r="125" spans="1:3" ht="12" customHeight="1">
      <c r="A125" s="15"/>
      <c r="B125" s="53"/>
      <c r="C125" s="7"/>
    </row>
    <row r="126" spans="1:3" ht="16.5" customHeight="1">
      <c r="A126" s="15"/>
      <c r="B126" s="10" t="s">
        <v>6</v>
      </c>
      <c r="C126" s="7">
        <f>C127+C128</f>
        <v>9505</v>
      </c>
    </row>
    <row r="127" spans="1:3" ht="33" customHeight="1">
      <c r="A127" s="15">
        <v>46</v>
      </c>
      <c r="B127" s="57" t="s">
        <v>82</v>
      </c>
      <c r="C127" s="7">
        <v>9500</v>
      </c>
    </row>
    <row r="128" spans="1:3" ht="33" customHeight="1">
      <c r="A128" s="15">
        <v>47</v>
      </c>
      <c r="B128" s="59" t="s">
        <v>80</v>
      </c>
      <c r="C128" s="7">
        <v>5</v>
      </c>
    </row>
    <row r="129" spans="1:3" ht="12" customHeight="1">
      <c r="A129" s="15"/>
      <c r="B129" s="60"/>
      <c r="C129" s="7"/>
    </row>
    <row r="130" spans="1:3" ht="17.25" customHeight="1">
      <c r="A130" s="15"/>
      <c r="B130" s="60" t="s">
        <v>2</v>
      </c>
      <c r="C130" s="7">
        <f>C131+C132+C133</f>
        <v>27020</v>
      </c>
    </row>
    <row r="131" spans="1:3" ht="17.25" customHeight="1">
      <c r="A131" s="15">
        <v>48</v>
      </c>
      <c r="B131" s="57" t="s">
        <v>83</v>
      </c>
      <c r="C131" s="7">
        <v>15000</v>
      </c>
    </row>
    <row r="132" spans="1:3" ht="33" customHeight="1">
      <c r="A132" s="15">
        <v>49</v>
      </c>
      <c r="B132" s="52" t="s">
        <v>84</v>
      </c>
      <c r="C132" s="7">
        <v>12000</v>
      </c>
    </row>
    <row r="133" spans="1:3" ht="33" customHeight="1">
      <c r="A133" s="15">
        <v>50</v>
      </c>
      <c r="B133" s="59" t="s">
        <v>80</v>
      </c>
      <c r="C133" s="7">
        <v>20</v>
      </c>
    </row>
    <row r="134" spans="1:3" ht="12" customHeight="1">
      <c r="A134" s="15"/>
      <c r="B134" s="53"/>
      <c r="C134" s="7"/>
    </row>
    <row r="135" spans="1:3" ht="17.25" customHeight="1">
      <c r="A135" s="15"/>
      <c r="B135" s="10" t="s">
        <v>23</v>
      </c>
      <c r="C135" s="7">
        <f>C136+C137</f>
        <v>6005</v>
      </c>
    </row>
    <row r="136" spans="1:3" ht="18" customHeight="1">
      <c r="A136" s="15">
        <v>51</v>
      </c>
      <c r="B136" s="52" t="s">
        <v>85</v>
      </c>
      <c r="C136" s="7">
        <v>6000</v>
      </c>
    </row>
    <row r="137" spans="1:3" ht="33" customHeight="1">
      <c r="A137" s="15">
        <v>52</v>
      </c>
      <c r="B137" s="59" t="s">
        <v>80</v>
      </c>
      <c r="C137" s="7">
        <v>5</v>
      </c>
    </row>
    <row r="138" spans="1:3" ht="12" customHeight="1">
      <c r="A138" s="15"/>
      <c r="B138" s="61"/>
      <c r="C138" s="7"/>
    </row>
    <row r="139" spans="1:3" ht="18" customHeight="1">
      <c r="A139" s="15"/>
      <c r="B139" s="13" t="s">
        <v>14</v>
      </c>
      <c r="C139" s="8">
        <f>C140</f>
        <v>10300</v>
      </c>
    </row>
    <row r="140" spans="1:3" ht="18" customHeight="1">
      <c r="A140" s="15"/>
      <c r="B140" s="25" t="s">
        <v>3</v>
      </c>
      <c r="C140" s="7">
        <f>C141</f>
        <v>10300</v>
      </c>
    </row>
    <row r="141" spans="1:3" ht="17.25" customHeight="1">
      <c r="A141" s="15">
        <v>53</v>
      </c>
      <c r="B141" s="10" t="s">
        <v>91</v>
      </c>
      <c r="C141" s="7">
        <v>10300</v>
      </c>
    </row>
    <row r="142" spans="1:3" ht="12" customHeight="1">
      <c r="A142" s="15"/>
      <c r="B142" s="10"/>
      <c r="C142" s="7"/>
    </row>
    <row r="143" spans="1:3" ht="32.25" customHeight="1">
      <c r="A143" s="15"/>
      <c r="B143" s="56" t="s">
        <v>92</v>
      </c>
      <c r="C143" s="32">
        <f>C144</f>
        <v>2100</v>
      </c>
    </row>
    <row r="144" spans="1:3" ht="16.5" customHeight="1">
      <c r="A144" s="15"/>
      <c r="B144" s="25" t="s">
        <v>3</v>
      </c>
      <c r="C144" s="33">
        <f>C145</f>
        <v>2100</v>
      </c>
    </row>
    <row r="145" spans="1:3" ht="33" customHeight="1">
      <c r="A145" s="15">
        <v>54</v>
      </c>
      <c r="B145" s="10" t="s">
        <v>93</v>
      </c>
      <c r="C145" s="33">
        <v>2100</v>
      </c>
    </row>
    <row r="146" spans="1:3" ht="12" customHeight="1">
      <c r="A146" s="39"/>
      <c r="B146" s="40"/>
      <c r="C146" s="41"/>
    </row>
    <row r="147" spans="1:8" s="5" customFormat="1" ht="15.75">
      <c r="A147" s="16"/>
      <c r="B147" s="47" t="s">
        <v>26</v>
      </c>
      <c r="C147" s="37">
        <f>C11+C56</f>
        <v>618355</v>
      </c>
      <c r="D147" s="4"/>
      <c r="E147" s="4"/>
      <c r="F147" s="4"/>
      <c r="G147" s="4"/>
      <c r="H147" s="4"/>
    </row>
    <row r="148" spans="1:3" ht="40.5" customHeight="1">
      <c r="A148" s="66" t="s">
        <v>34</v>
      </c>
      <c r="B148" s="66"/>
      <c r="C148" s="66"/>
    </row>
  </sheetData>
  <sheetProtection/>
  <mergeCells count="2">
    <mergeCell ref="A7:C7"/>
    <mergeCell ref="A148:C148"/>
  </mergeCells>
  <printOptions/>
  <pageMargins left="0.5905511811023623" right="0.3937007874015748" top="0.5905511811023623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Екатерина Викторовна Корнеева</cp:lastModifiedBy>
  <cp:lastPrinted>2008-10-27T06:26:33Z</cp:lastPrinted>
  <dcterms:created xsi:type="dcterms:W3CDTF">2004-11-22T12:26:17Z</dcterms:created>
  <dcterms:modified xsi:type="dcterms:W3CDTF">2008-12-25T06:44:39Z</dcterms:modified>
  <cp:category/>
  <cp:version/>
  <cp:contentType/>
  <cp:contentStatus/>
</cp:coreProperties>
</file>