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68" windowWidth="14808" windowHeight="6768"/>
  </bookViews>
  <sheets>
    <sheet name="Лист2" sheetId="2" r:id="rId1"/>
  </sheets>
  <definedNames>
    <definedName name="_xlnm._FilterDatabase" localSheetId="0" hidden="1">Лист2!$A$7:$M$19</definedName>
    <definedName name="_xlnm.Print_Area" localSheetId="0">Лист2!$A$1:$P$41</definedName>
  </definedNames>
  <calcPr calcId="145621"/>
</workbook>
</file>

<file path=xl/calcChain.xml><?xml version="1.0" encoding="utf-8"?>
<calcChain xmlns="http://schemas.openxmlformats.org/spreadsheetml/2006/main">
  <c r="K17" i="2" l="1"/>
  <c r="L17" i="2"/>
  <c r="O17" i="2"/>
  <c r="P17" i="2"/>
  <c r="I23" i="2"/>
  <c r="G23" i="2" s="1"/>
  <c r="I24" i="2"/>
  <c r="I25" i="2"/>
  <c r="I26" i="2"/>
  <c r="G26" i="2" s="1"/>
  <c r="I27" i="2"/>
  <c r="I28" i="2"/>
  <c r="I29" i="2"/>
  <c r="I30" i="2"/>
  <c r="G30" i="2" s="1"/>
  <c r="H24" i="2"/>
  <c r="H25" i="2"/>
  <c r="H26" i="2"/>
  <c r="H27" i="2"/>
  <c r="H17" i="2" s="1"/>
  <c r="H28" i="2"/>
  <c r="H29" i="2"/>
  <c r="G29" i="2" s="1"/>
  <c r="H30" i="2"/>
  <c r="N23" i="2"/>
  <c r="N24" i="2"/>
  <c r="N25" i="2"/>
  <c r="N26" i="2"/>
  <c r="N27" i="2"/>
  <c r="N28" i="2"/>
  <c r="N29" i="2"/>
  <c r="N30" i="2"/>
  <c r="H23" i="2"/>
  <c r="G27" i="2" l="1"/>
  <c r="G28" i="2"/>
  <c r="G25" i="2"/>
  <c r="G24" i="2"/>
  <c r="H18" i="2"/>
  <c r="O31" i="2" l="1"/>
  <c r="P31" i="2"/>
  <c r="G21" i="2"/>
  <c r="H20" i="2"/>
  <c r="H21" i="2"/>
  <c r="H22" i="2"/>
  <c r="G22" i="2" s="1"/>
  <c r="I20" i="2"/>
  <c r="I21" i="2"/>
  <c r="I22" i="2"/>
  <c r="N20" i="2"/>
  <c r="N21" i="2"/>
  <c r="N22" i="2"/>
  <c r="N18" i="2"/>
  <c r="N19" i="2"/>
  <c r="N17" i="2" l="1"/>
  <c r="N31" i="2" s="1"/>
  <c r="G20" i="2"/>
  <c r="I19" i="2"/>
  <c r="I17" i="2" s="1"/>
  <c r="I18" i="2"/>
  <c r="H19" i="2"/>
  <c r="G18" i="2" l="1"/>
  <c r="K18" i="2" l="1"/>
  <c r="K19" i="2" l="1"/>
  <c r="G19" i="2" l="1"/>
  <c r="G17" i="2" s="1"/>
  <c r="I31" i="2" l="1"/>
  <c r="H31" i="2"/>
  <c r="L31" i="2" l="1"/>
  <c r="G31" i="2" l="1"/>
  <c r="K31" i="2"/>
</calcChain>
</file>

<file path=xl/sharedStrings.xml><?xml version="1.0" encoding="utf-8"?>
<sst xmlns="http://schemas.openxmlformats.org/spreadsheetml/2006/main" count="119" uniqueCount="60">
  <si>
    <t>№ п/п</t>
  </si>
  <si>
    <t>Наименование отрасли, наименование объекта капитального строительства и направление инвестирования</t>
  </si>
  <si>
    <t>Наименование главного распорядителя средств городского бюджета,  муниципального заказчика</t>
  </si>
  <si>
    <t>Наименование застройщика (заказчика)</t>
  </si>
  <si>
    <t>Мощность (прирост мощности) объекта капитального строительства, подлежащая вводу</t>
  </si>
  <si>
    <t>Срок ввода в эксплуатацию объекта капитального строительства</t>
  </si>
  <si>
    <t>в том числе:</t>
  </si>
  <si>
    <t>ИРД, ИИ, ПД</t>
  </si>
  <si>
    <t xml:space="preserve">СМР </t>
  </si>
  <si>
    <t>Благоустройство</t>
  </si>
  <si>
    <t>В графах 7-9 при одинаковых значениях числителя и знаменателя указывается одно из значений.</t>
  </si>
  <si>
    <t>Условные обозначения:</t>
  </si>
  <si>
    <t>ИРД – исходно-разрешительная документация;</t>
  </si>
  <si>
    <t xml:space="preserve">ИИ – инженерные изыскания, включая строительный контроль, и госэкспертиза результатов инженерных изысканий;  </t>
  </si>
  <si>
    <t>ПД – проектная документация, включая строительный контроль, и госэкспертиза проекта и (или) экспертиза сметной документации (проверка на предмет достоверности);</t>
  </si>
  <si>
    <t>________________________________________</t>
  </si>
  <si>
    <r>
      <t>Примечания:</t>
    </r>
    <r>
      <rPr>
        <sz val="8"/>
        <rFont val="Times New Roman"/>
        <family val="1"/>
        <charset val="204"/>
      </rPr>
      <t xml:space="preserve">  </t>
    </r>
  </si>
  <si>
    <t>2020 год</t>
  </si>
  <si>
    <t>ДТС</t>
  </si>
  <si>
    <t>городской бюджет</t>
  </si>
  <si>
    <t>ВСЕГО</t>
  </si>
  <si>
    <t>Общий (предельный) объем инвестиций, предоставляемых на реализацию инвестиционного проекта (в ценах соответствующих лет реализации инвестиционного проекта), тыс. рублей</t>
  </si>
  <si>
    <t>Всего</t>
  </si>
  <si>
    <t>к постановлению Администрации</t>
  </si>
  <si>
    <t>"Город Архангельск"</t>
  </si>
  <si>
    <t>368 м</t>
  </si>
  <si>
    <t>794 м</t>
  </si>
  <si>
    <t>Сметная стоимость объекта капитального строительства (при наличии утвержденной проектной документации) или предполагаемая (предельная) стоимость объекта капитального строительства (в ценах соответствующих лет реализации инвестиционного проекта), тыс. рублей</t>
  </si>
  <si>
    <t>Распределение общего (предельного) объема предоставляемых бюджетных инвестиций по годам реализации инвестиционного проекта и источникам финансового обеспечения (в ценах соответствующих лет реализации инвестиционного проекта), тыс. рублей</t>
  </si>
  <si>
    <t>Источник финансового обеспечения</t>
  </si>
  <si>
    <t>СМР – строительно-монтажные работы, включая строительный контроль, авторский надзор, и подготовка исполнительной документации.".</t>
  </si>
  <si>
    <t>Строительство воздушной линии электропередачи наружного освещения вдоль тротуара от автобусной остановки "Затон" до здания МБУ ДО "Исакогорский детско-юношеский центр" (ул. Вычегодская, д. 19, корп. 2)</t>
  </si>
  <si>
    <t>2021 год</t>
  </si>
  <si>
    <t>Строительство воздушной линии электропередачи наружного освещения по ул. Пирсовой, от автомобильной дороги общего пользования федерального значения "Холмогоры" до дома № 19 по ул. Пирсовой</t>
  </si>
  <si>
    <t>500 м</t>
  </si>
  <si>
    <t>Строительство воздушных линий электропередачи наружного освещения от детского сада по ул. Лочехина, д. 7, корп. 1 до ул. Мира; от детского сада по ул. Лочехина, д. 7, корп. 1 до автобусной остановки "Детский дом" в районе дома № 17 по ул. Цигломенской; вдоль тротуара от дома № 21 по ул. Пустошного до дома № 10 по ул. Ленинской</t>
  </si>
  <si>
    <t>190 м</t>
  </si>
  <si>
    <t>229 м</t>
  </si>
  <si>
    <t>Строительство воздушной линии электропередачи наружного освещения по ул. Адмирала Макарова (от ул. Кочуринской до дома № 3 по ул. Адмирала Макарова)</t>
  </si>
  <si>
    <t>940 м</t>
  </si>
  <si>
    <t>180 м</t>
  </si>
  <si>
    <t>200 м</t>
  </si>
  <si>
    <t>170 м</t>
  </si>
  <si>
    <t>230 м</t>
  </si>
  <si>
    <t>400 м</t>
  </si>
  <si>
    <t>698 м</t>
  </si>
  <si>
    <t>Строительство воздушной линии электропередачи наружного освещения по ул. Малиновского (от ул. 40 лет Великой Победы до ул. Химиков)</t>
  </si>
  <si>
    <t>Строительство воздушной линии электропередачи наружного освещения по ул. Индустриальной (от ул. Титова до ул. Ильича)</t>
  </si>
  <si>
    <t>Строительство воздушной линии электропередачи наружного освещения по ул. Ильича (вдоль дома № 43 по ул. Ильича)</t>
  </si>
  <si>
    <t>Строительство воздушной линии электропередачи наружного освещения по ул. Целлюлозной (от ул. Партизанской до ул. Химиков)</t>
  </si>
  <si>
    <t>Строительство воздушной линии электропередачи наружного освещения по ул. Родионова (от здания №2 по ул. Родионова до ул. Победы)</t>
  </si>
  <si>
    <t>Строительство воздушной линии электропередачи наружного освещения по ул. Г. Суфтина (в районе домов №35 и №37)</t>
  </si>
  <si>
    <t>"ПЕРЕЧЕНЬ 
объектов муниципальной собственности городского округа "Город Архангельск" для осуществления бюджетных инвестиций</t>
  </si>
  <si>
    <t>ДТС – департамент транспорта, строительства и городской инфраструктуры Администрации городского округа "Город Архангельск";</t>
  </si>
  <si>
    <t>городского округа</t>
  </si>
  <si>
    <t>Строительство воздушной линии электропередачи наружного освещения по ул. Ильинской (от прилегающей территории к дому № 10 по ул. Ильинской до ул. Павла Усова) г. Архангельска</t>
  </si>
  <si>
    <t>Строительство воздушной линии электропередачи наружного освещения по пр. Новгородскому (от ул. Свободы до ул. Карла Маркса)</t>
  </si>
  <si>
    <t>Строительство воздушной линии электропередачи наружного освещения по пр. Новгородскому (от ул. Воскресенской до ул. Свободы)</t>
  </si>
  <si>
    <t>ПРИЛОЖЕНИЕ</t>
  </si>
  <si>
    <t xml:space="preserve">от 5 августа 2021 г. № 1579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</si>
</sst>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u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1"/>
      <charset val="204"/>
      <scheme val="maj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7"/>
      <name val="Calibri"/>
      <family val="2"/>
      <scheme val="minor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4" fillId="27" borderId="0" applyNumberFormat="0" applyBorder="0" applyAlignment="0" applyProtection="0"/>
    <xf numFmtId="0" fontId="18" fillId="28" borderId="24" applyNumberFormat="0" applyAlignment="0" applyProtection="0"/>
    <xf numFmtId="0" fontId="20" fillId="29" borderId="27" applyNumberFormat="0" applyAlignment="0" applyProtection="0"/>
    <xf numFmtId="0" fontId="22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10" fillId="0" borderId="21" applyNumberFormat="0" applyFill="0" applyAlignment="0" applyProtection="0"/>
    <xf numFmtId="0" fontId="11" fillId="0" borderId="22" applyNumberFormat="0" applyFill="0" applyAlignment="0" applyProtection="0"/>
    <xf numFmtId="0" fontId="12" fillId="0" borderId="23" applyNumberFormat="0" applyFill="0" applyAlignment="0" applyProtection="0"/>
    <xf numFmtId="0" fontId="12" fillId="0" borderId="0" applyNumberFormat="0" applyFill="0" applyBorder="0" applyAlignment="0" applyProtection="0"/>
    <xf numFmtId="0" fontId="16" fillId="31" borderId="24" applyNumberFormat="0" applyAlignment="0" applyProtection="0"/>
    <xf numFmtId="0" fontId="19" fillId="0" borderId="26" applyNumberFormat="0" applyFill="0" applyAlignment="0" applyProtection="0"/>
    <xf numFmtId="0" fontId="15" fillId="32" borderId="0" applyNumberFormat="0" applyBorder="0" applyAlignment="0" applyProtection="0"/>
    <xf numFmtId="0" fontId="2" fillId="33" borderId="28" applyNumberFormat="0" applyFont="0" applyAlignment="0" applyProtection="0"/>
    <xf numFmtId="0" fontId="17" fillId="28" borderId="25" applyNumberFormat="0" applyAlignment="0" applyProtection="0"/>
    <xf numFmtId="0" fontId="25" fillId="0" borderId="0" applyNumberFormat="0" applyFill="0" applyBorder="0" applyAlignment="0" applyProtection="0"/>
    <xf numFmtId="0" fontId="23" fillId="0" borderId="29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/>
  </cellStyleXfs>
  <cellXfs count="74">
    <xf numFmtId="0" fontId="0" fillId="0" borderId="0" xfId="0"/>
    <xf numFmtId="0" fontId="4" fillId="2" borderId="0" xfId="0" applyFont="1" applyFill="1"/>
    <xf numFmtId="0" fontId="3" fillId="2" borderId="0" xfId="0" applyFont="1" applyFill="1"/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9" fillId="2" borderId="0" xfId="0" applyFont="1" applyFill="1"/>
    <xf numFmtId="0" fontId="27" fillId="2" borderId="0" xfId="0" applyFont="1" applyFill="1" applyBorder="1" applyAlignment="1">
      <alignment horizontal="center" vertical="center" wrapText="1"/>
    </xf>
    <xf numFmtId="0" fontId="29" fillId="2" borderId="19" xfId="0" applyFont="1" applyFill="1" applyBorder="1" applyAlignment="1">
      <alignment horizontal="left" vertical="center" wrapText="1"/>
    </xf>
    <xf numFmtId="0" fontId="30" fillId="2" borderId="0" xfId="0" applyFont="1" applyFill="1"/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vertical="top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8" fillId="2" borderId="30" xfId="0" applyFont="1" applyFill="1" applyBorder="1" applyAlignment="1">
      <alignment horizontal="center" vertical="center" wrapText="1"/>
    </xf>
    <xf numFmtId="0" fontId="28" fillId="2" borderId="32" xfId="0" applyFont="1" applyFill="1" applyBorder="1" applyAlignment="1">
      <alignment horizontal="center" vertical="center" wrapText="1"/>
    </xf>
    <xf numFmtId="0" fontId="28" fillId="2" borderId="33" xfId="0" applyFont="1" applyFill="1" applyBorder="1" applyAlignment="1">
      <alignment horizontal="left" vertical="center" wrapText="1"/>
    </xf>
    <xf numFmtId="0" fontId="27" fillId="2" borderId="36" xfId="0" applyFont="1" applyFill="1" applyBorder="1" applyAlignment="1">
      <alignment horizontal="center" vertical="center" wrapText="1"/>
    </xf>
    <xf numFmtId="164" fontId="27" fillId="2" borderId="35" xfId="0" applyNumberFormat="1" applyFont="1" applyFill="1" applyBorder="1" applyAlignment="1">
      <alignment horizontal="center" vertical="center" wrapText="1"/>
    </xf>
    <xf numFmtId="164" fontId="28" fillId="2" borderId="19" xfId="0" applyNumberFormat="1" applyFont="1" applyFill="1" applyBorder="1" applyAlignment="1">
      <alignment horizontal="center" vertical="center" wrapText="1"/>
    </xf>
    <xf numFmtId="164" fontId="29" fillId="0" borderId="19" xfId="42" applyNumberFormat="1" applyFont="1" applyBorder="1" applyAlignment="1">
      <alignment horizontal="center" vertical="center"/>
    </xf>
    <xf numFmtId="164" fontId="29" fillId="2" borderId="19" xfId="0" applyNumberFormat="1" applyFont="1" applyFill="1" applyBorder="1" applyAlignment="1">
      <alignment horizontal="center" vertical="center" wrapText="1"/>
    </xf>
    <xf numFmtId="164" fontId="28" fillId="2" borderId="33" xfId="0" applyNumberFormat="1" applyFont="1" applyFill="1" applyBorder="1" applyAlignment="1">
      <alignment horizontal="center" vertical="center" wrapText="1"/>
    </xf>
    <xf numFmtId="164" fontId="28" fillId="2" borderId="34" xfId="0" applyNumberFormat="1" applyFont="1" applyFill="1" applyBorder="1" applyAlignment="1">
      <alignment horizontal="center" vertical="center" wrapText="1"/>
    </xf>
    <xf numFmtId="0" fontId="27" fillId="2" borderId="35" xfId="0" applyFont="1" applyFill="1" applyBorder="1" applyAlignment="1">
      <alignment horizontal="left" vertical="center" wrapText="1"/>
    </xf>
    <xf numFmtId="0" fontId="26" fillId="2" borderId="35" xfId="0" applyFont="1" applyFill="1" applyBorder="1" applyAlignment="1">
      <alignment horizontal="left" vertical="center" wrapText="1"/>
    </xf>
    <xf numFmtId="4" fontId="29" fillId="0" borderId="19" xfId="42" applyNumberFormat="1" applyFont="1" applyBorder="1" applyAlignment="1">
      <alignment horizontal="left" vertical="center" wrapText="1"/>
    </xf>
    <xf numFmtId="4" fontId="29" fillId="0" borderId="33" xfId="42" applyNumberFormat="1" applyFont="1" applyBorder="1" applyAlignment="1">
      <alignment horizontal="left" vertical="center" wrapText="1"/>
    </xf>
    <xf numFmtId="164" fontId="29" fillId="2" borderId="31" xfId="0" applyNumberFormat="1" applyFont="1" applyFill="1" applyBorder="1" applyAlignment="1">
      <alignment horizontal="center" vertical="center" wrapText="1"/>
    </xf>
    <xf numFmtId="0" fontId="28" fillId="2" borderId="37" xfId="0" applyFont="1" applyFill="1" applyBorder="1" applyAlignment="1">
      <alignment horizontal="center" vertical="center" wrapText="1"/>
    </xf>
    <xf numFmtId="0" fontId="29" fillId="2" borderId="38" xfId="0" applyFont="1" applyFill="1" applyBorder="1" applyAlignment="1">
      <alignment horizontal="left" vertical="center" wrapText="1"/>
    </xf>
    <xf numFmtId="164" fontId="28" fillId="2" borderId="38" xfId="0" applyNumberFormat="1" applyFont="1" applyFill="1" applyBorder="1" applyAlignment="1">
      <alignment horizontal="center" vertical="center" wrapText="1"/>
    </xf>
    <xf numFmtId="164" fontId="29" fillId="2" borderId="38" xfId="0" applyNumberFormat="1" applyFont="1" applyFill="1" applyBorder="1" applyAlignment="1">
      <alignment horizontal="center" vertical="center" wrapText="1"/>
    </xf>
    <xf numFmtId="164" fontId="29" fillId="2" borderId="39" xfId="0" applyNumberFormat="1" applyFont="1" applyFill="1" applyBorder="1" applyAlignment="1">
      <alignment horizontal="center" vertical="center" wrapText="1"/>
    </xf>
    <xf numFmtId="164" fontId="27" fillId="2" borderId="19" xfId="0" applyNumberFormat="1" applyFont="1" applyFill="1" applyBorder="1" applyAlignment="1">
      <alignment horizontal="center" vertical="center" wrapText="1"/>
    </xf>
    <xf numFmtId="164" fontId="26" fillId="2" borderId="19" xfId="0" applyNumberFormat="1" applyFont="1" applyFill="1" applyBorder="1" applyAlignment="1">
      <alignment horizontal="center" vertical="center" wrapText="1"/>
    </xf>
    <xf numFmtId="164" fontId="26" fillId="2" borderId="31" xfId="0" applyNumberFormat="1" applyFont="1" applyFill="1" applyBorder="1" applyAlignment="1">
      <alignment horizontal="center" vertical="center" wrapText="1"/>
    </xf>
    <xf numFmtId="164" fontId="26" fillId="2" borderId="38" xfId="0" applyNumberFormat="1" applyFont="1" applyFill="1" applyBorder="1" applyAlignment="1">
      <alignment horizontal="center" vertical="center" wrapText="1"/>
    </xf>
    <xf numFmtId="164" fontId="26" fillId="2" borderId="39" xfId="0" applyNumberFormat="1" applyFont="1" applyFill="1" applyBorder="1" applyAlignment="1">
      <alignment horizontal="center" vertical="center" wrapText="1"/>
    </xf>
    <xf numFmtId="164" fontId="27" fillId="2" borderId="33" xfId="0" applyNumberFormat="1" applyFont="1" applyFill="1" applyBorder="1" applyAlignment="1">
      <alignment horizontal="center" vertical="center" wrapText="1"/>
    </xf>
    <xf numFmtId="164" fontId="27" fillId="2" borderId="34" xfId="0" applyNumberFormat="1" applyFont="1" applyFill="1" applyBorder="1" applyAlignment="1">
      <alignment horizontal="center" vertical="center" wrapText="1"/>
    </xf>
    <xf numFmtId="0" fontId="29" fillId="2" borderId="19" xfId="0" applyFont="1" applyFill="1" applyBorder="1" applyAlignment="1">
      <alignment horizontal="center" vertical="center" wrapText="1"/>
    </xf>
    <xf numFmtId="0" fontId="29" fillId="2" borderId="38" xfId="0" applyFont="1" applyFill="1" applyBorder="1" applyAlignment="1">
      <alignment horizontal="center" vertical="center" wrapText="1"/>
    </xf>
    <xf numFmtId="164" fontId="29" fillId="2" borderId="19" xfId="42" applyNumberFormat="1" applyFont="1" applyFill="1" applyBorder="1" applyAlignment="1">
      <alignment horizontal="center" vertical="center"/>
    </xf>
    <xf numFmtId="4" fontId="29" fillId="2" borderId="19" xfId="42" applyNumberFormat="1" applyFont="1" applyFill="1" applyBorder="1" applyAlignment="1">
      <alignment horizontal="left" vertical="center" wrapText="1"/>
    </xf>
    <xf numFmtId="0" fontId="28" fillId="2" borderId="19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top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center" textRotation="90" wrapText="1"/>
    </xf>
    <xf numFmtId="0" fontId="5" fillId="2" borderId="12" xfId="0" applyFont="1" applyFill="1" applyBorder="1" applyAlignment="1">
      <alignment horizontal="center" vertical="center" textRotation="90" wrapText="1"/>
    </xf>
    <xf numFmtId="0" fontId="5" fillId="2" borderId="18" xfId="0" applyFont="1" applyFill="1" applyBorder="1" applyAlignment="1">
      <alignment horizontal="center" vertical="center" wrapText="1"/>
    </xf>
    <xf numFmtId="0" fontId="31" fillId="2" borderId="20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center" vertical="top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Обычный_Лист2" xfId="4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abSelected="1" view="pageBreakPreview" topLeftCell="E1" zoomScaleNormal="100" zoomScaleSheetLayoutView="100" workbookViewId="0">
      <selection activeCell="N5" sqref="N5:P5"/>
    </sheetView>
  </sheetViews>
  <sheetFormatPr defaultColWidth="9.109375" defaultRowHeight="14.4" x14ac:dyDescent="0.3"/>
  <cols>
    <col min="1" max="1" width="4.109375" style="1" customWidth="1"/>
    <col min="2" max="2" width="38.44140625" style="1" customWidth="1"/>
    <col min="3" max="6" width="10.5546875" style="1" customWidth="1"/>
    <col min="7" max="9" width="11.5546875" style="1" customWidth="1"/>
    <col min="10" max="10" width="10.5546875" style="1" customWidth="1"/>
    <col min="11" max="13" width="11.5546875" style="1" customWidth="1"/>
    <col min="14" max="14" width="9.109375" style="1"/>
    <col min="15" max="15" width="10.44140625" style="1" customWidth="1"/>
    <col min="16" max="16384" width="9.109375" style="1"/>
  </cols>
  <sheetData>
    <row r="1" spans="1:16" s="2" customFormat="1" ht="14.1" customHeight="1" x14ac:dyDescent="0.25">
      <c r="J1" s="11"/>
      <c r="N1" s="73" t="s">
        <v>58</v>
      </c>
      <c r="O1" s="73"/>
      <c r="P1" s="73"/>
    </row>
    <row r="2" spans="1:16" s="2" customFormat="1" ht="14.1" customHeight="1" x14ac:dyDescent="0.25">
      <c r="J2" s="10"/>
      <c r="N2" s="73" t="s">
        <v>23</v>
      </c>
      <c r="O2" s="73"/>
      <c r="P2" s="73"/>
    </row>
    <row r="3" spans="1:16" s="2" customFormat="1" ht="14.1" customHeight="1" x14ac:dyDescent="0.25">
      <c r="J3" s="10"/>
      <c r="N3" s="73" t="s">
        <v>54</v>
      </c>
      <c r="O3" s="73"/>
      <c r="P3" s="73"/>
    </row>
    <row r="4" spans="1:16" s="2" customFormat="1" ht="14.1" customHeight="1" x14ac:dyDescent="0.25">
      <c r="J4" s="10"/>
      <c r="N4" s="73" t="s">
        <v>24</v>
      </c>
      <c r="O4" s="73"/>
      <c r="P4" s="73"/>
    </row>
    <row r="5" spans="1:16" s="2" customFormat="1" ht="14.1" customHeight="1" x14ac:dyDescent="0.25">
      <c r="J5" s="10"/>
      <c r="N5" s="73" t="s">
        <v>59</v>
      </c>
      <c r="O5" s="73"/>
      <c r="P5" s="73"/>
    </row>
    <row r="6" spans="1:16" s="2" customFormat="1" ht="36.75" customHeight="1" thickBot="1" x14ac:dyDescent="0.3">
      <c r="A6" s="46" t="s">
        <v>52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1:16" ht="50.25" customHeight="1" x14ac:dyDescent="0.3">
      <c r="A7" s="65" t="s">
        <v>0</v>
      </c>
      <c r="B7" s="65" t="s">
        <v>1</v>
      </c>
      <c r="C7" s="67" t="s">
        <v>2</v>
      </c>
      <c r="D7" s="67" t="s">
        <v>3</v>
      </c>
      <c r="E7" s="67" t="s">
        <v>4</v>
      </c>
      <c r="F7" s="56" t="s">
        <v>5</v>
      </c>
      <c r="G7" s="47" t="s">
        <v>27</v>
      </c>
      <c r="H7" s="48"/>
      <c r="I7" s="49"/>
      <c r="J7" s="67" t="s">
        <v>29</v>
      </c>
      <c r="K7" s="62" t="s">
        <v>28</v>
      </c>
      <c r="L7" s="48"/>
      <c r="M7" s="48"/>
      <c r="N7" s="48"/>
      <c r="O7" s="48"/>
      <c r="P7" s="49"/>
    </row>
    <row r="8" spans="1:16" ht="30.75" customHeight="1" x14ac:dyDescent="0.3">
      <c r="A8" s="66"/>
      <c r="B8" s="66"/>
      <c r="C8" s="68"/>
      <c r="D8" s="68"/>
      <c r="E8" s="68"/>
      <c r="F8" s="57"/>
      <c r="G8" s="50"/>
      <c r="H8" s="51"/>
      <c r="I8" s="52"/>
      <c r="J8" s="68"/>
      <c r="K8" s="71"/>
      <c r="L8" s="51"/>
      <c r="M8" s="51"/>
      <c r="N8" s="51"/>
      <c r="O8" s="51"/>
      <c r="P8" s="52"/>
    </row>
    <row r="9" spans="1:16" ht="11.25" customHeight="1" x14ac:dyDescent="0.3">
      <c r="A9" s="66"/>
      <c r="B9" s="66"/>
      <c r="C9" s="68"/>
      <c r="D9" s="68"/>
      <c r="E9" s="68"/>
      <c r="F9" s="57"/>
      <c r="G9" s="53" t="s">
        <v>15</v>
      </c>
      <c r="H9" s="54"/>
      <c r="I9" s="55"/>
      <c r="J9" s="68"/>
      <c r="K9" s="71"/>
      <c r="L9" s="51"/>
      <c r="M9" s="51"/>
      <c r="N9" s="51"/>
      <c r="O9" s="51"/>
      <c r="P9" s="52"/>
    </row>
    <row r="10" spans="1:16" ht="43.5" customHeight="1" thickBot="1" x14ac:dyDescent="0.35">
      <c r="A10" s="66"/>
      <c r="B10" s="66"/>
      <c r="C10" s="68"/>
      <c r="D10" s="68"/>
      <c r="E10" s="68"/>
      <c r="F10" s="57"/>
      <c r="G10" s="50" t="s">
        <v>21</v>
      </c>
      <c r="H10" s="51"/>
      <c r="I10" s="52"/>
      <c r="J10" s="68"/>
      <c r="K10" s="63"/>
      <c r="L10" s="72"/>
      <c r="M10" s="72"/>
      <c r="N10" s="72"/>
      <c r="O10" s="72"/>
      <c r="P10" s="64"/>
    </row>
    <row r="11" spans="1:16" ht="16.5" customHeight="1" thickBot="1" x14ac:dyDescent="0.35">
      <c r="A11" s="66"/>
      <c r="B11" s="66"/>
      <c r="C11" s="68"/>
      <c r="D11" s="68"/>
      <c r="E11" s="68"/>
      <c r="F11" s="57"/>
      <c r="G11" s="50"/>
      <c r="H11" s="51"/>
      <c r="I11" s="52"/>
      <c r="J11" s="68"/>
      <c r="K11" s="58" t="s">
        <v>17</v>
      </c>
      <c r="L11" s="48"/>
      <c r="M11" s="49"/>
      <c r="N11" s="62" t="s">
        <v>32</v>
      </c>
      <c r="O11" s="48"/>
      <c r="P11" s="49"/>
    </row>
    <row r="12" spans="1:16" ht="5.25" customHeight="1" x14ac:dyDescent="0.3">
      <c r="A12" s="66"/>
      <c r="B12" s="66"/>
      <c r="C12" s="68"/>
      <c r="D12" s="68"/>
      <c r="E12" s="68"/>
      <c r="F12" s="57"/>
      <c r="G12" s="59" t="s">
        <v>22</v>
      </c>
      <c r="H12" s="62" t="s">
        <v>6</v>
      </c>
      <c r="I12" s="49"/>
      <c r="J12" s="68"/>
      <c r="K12" s="59" t="s">
        <v>22</v>
      </c>
      <c r="L12" s="62" t="s">
        <v>6</v>
      </c>
      <c r="M12" s="49"/>
      <c r="N12" s="59" t="s">
        <v>22</v>
      </c>
      <c r="O12" s="62" t="s">
        <v>6</v>
      </c>
      <c r="P12" s="49"/>
    </row>
    <row r="13" spans="1:16" ht="9" customHeight="1" thickBot="1" x14ac:dyDescent="0.35">
      <c r="A13" s="66"/>
      <c r="B13" s="66"/>
      <c r="C13" s="68"/>
      <c r="D13" s="68"/>
      <c r="E13" s="68"/>
      <c r="F13" s="57"/>
      <c r="G13" s="60"/>
      <c r="H13" s="63"/>
      <c r="I13" s="64"/>
      <c r="J13" s="68"/>
      <c r="K13" s="60"/>
      <c r="L13" s="63"/>
      <c r="M13" s="64"/>
      <c r="N13" s="60"/>
      <c r="O13" s="63"/>
      <c r="P13" s="64"/>
    </row>
    <row r="14" spans="1:16" ht="6" customHeight="1" x14ac:dyDescent="0.3">
      <c r="A14" s="66"/>
      <c r="B14" s="66"/>
      <c r="C14" s="68"/>
      <c r="D14" s="68"/>
      <c r="E14" s="68"/>
      <c r="F14" s="57"/>
      <c r="G14" s="60"/>
      <c r="H14" s="65" t="s">
        <v>7</v>
      </c>
      <c r="I14" s="65" t="s">
        <v>8</v>
      </c>
      <c r="J14" s="68"/>
      <c r="K14" s="60"/>
      <c r="L14" s="65" t="s">
        <v>7</v>
      </c>
      <c r="M14" s="65" t="s">
        <v>8</v>
      </c>
      <c r="N14" s="60"/>
      <c r="O14" s="65" t="s">
        <v>7</v>
      </c>
      <c r="P14" s="65" t="s">
        <v>8</v>
      </c>
    </row>
    <row r="15" spans="1:16" ht="9.75" customHeight="1" thickBot="1" x14ac:dyDescent="0.35">
      <c r="A15" s="66"/>
      <c r="B15" s="66"/>
      <c r="C15" s="68"/>
      <c r="D15" s="68"/>
      <c r="E15" s="68"/>
      <c r="F15" s="57"/>
      <c r="G15" s="61"/>
      <c r="H15" s="69"/>
      <c r="I15" s="69"/>
      <c r="J15" s="70"/>
      <c r="K15" s="61"/>
      <c r="L15" s="69"/>
      <c r="M15" s="69"/>
      <c r="N15" s="61"/>
      <c r="O15" s="69"/>
      <c r="P15" s="69"/>
    </row>
    <row r="16" spans="1:16" ht="13.5" customHeight="1" thickBot="1" x14ac:dyDescent="0.35">
      <c r="A16" s="12">
        <v>1</v>
      </c>
      <c r="B16" s="13">
        <v>2</v>
      </c>
      <c r="C16" s="13">
        <v>3</v>
      </c>
      <c r="D16" s="13">
        <v>4</v>
      </c>
      <c r="E16" s="13">
        <v>5</v>
      </c>
      <c r="F16" s="13">
        <v>6</v>
      </c>
      <c r="G16" s="13">
        <v>7</v>
      </c>
      <c r="H16" s="13">
        <v>8</v>
      </c>
      <c r="I16" s="13">
        <v>9</v>
      </c>
      <c r="J16" s="13">
        <v>10</v>
      </c>
      <c r="K16" s="13">
        <v>11</v>
      </c>
      <c r="L16" s="13">
        <v>12</v>
      </c>
      <c r="M16" s="13">
        <v>13</v>
      </c>
      <c r="N16" s="13">
        <v>14</v>
      </c>
      <c r="O16" s="13">
        <v>15</v>
      </c>
      <c r="P16" s="13">
        <v>16</v>
      </c>
    </row>
    <row r="17" spans="1:16" s="6" customFormat="1" ht="12" x14ac:dyDescent="0.2">
      <c r="A17" s="17"/>
      <c r="B17" s="24" t="s">
        <v>9</v>
      </c>
      <c r="C17" s="25"/>
      <c r="D17" s="25"/>
      <c r="E17" s="25"/>
      <c r="F17" s="25"/>
      <c r="G17" s="18">
        <f>SUM(G18:G30)</f>
        <v>15405.1</v>
      </c>
      <c r="H17" s="18">
        <f t="shared" ref="H17:P17" si="0">SUM(H18:H30)</f>
        <v>2612.3999999999996</v>
      </c>
      <c r="I17" s="18">
        <f t="shared" si="0"/>
        <v>12792.7</v>
      </c>
      <c r="J17" s="18"/>
      <c r="K17" s="18">
        <f t="shared" si="0"/>
        <v>429.3</v>
      </c>
      <c r="L17" s="18">
        <f t="shared" si="0"/>
        <v>429.3</v>
      </c>
      <c r="M17" s="18"/>
      <c r="N17" s="18">
        <f t="shared" si="0"/>
        <v>14975.8</v>
      </c>
      <c r="O17" s="18">
        <f t="shared" si="0"/>
        <v>2183.1</v>
      </c>
      <c r="P17" s="18">
        <f t="shared" si="0"/>
        <v>12792.7</v>
      </c>
    </row>
    <row r="18" spans="1:16" s="6" customFormat="1" ht="60" x14ac:dyDescent="0.2">
      <c r="A18" s="14">
        <v>1</v>
      </c>
      <c r="B18" s="8" t="s">
        <v>31</v>
      </c>
      <c r="C18" s="41" t="s">
        <v>18</v>
      </c>
      <c r="D18" s="41" t="s">
        <v>18</v>
      </c>
      <c r="E18" s="41" t="s">
        <v>25</v>
      </c>
      <c r="F18" s="41" t="s">
        <v>32</v>
      </c>
      <c r="G18" s="19">
        <f>H18+I18</f>
        <v>881.8</v>
      </c>
      <c r="H18" s="20">
        <f>L18+O18</f>
        <v>171.8</v>
      </c>
      <c r="I18" s="20">
        <f>M18+P18</f>
        <v>710</v>
      </c>
      <c r="J18" s="26" t="s">
        <v>19</v>
      </c>
      <c r="K18" s="19">
        <f t="shared" ref="K18:K19" si="1">L18+M18</f>
        <v>171.8</v>
      </c>
      <c r="L18" s="21">
        <v>171.8</v>
      </c>
      <c r="M18" s="28"/>
      <c r="N18" s="34">
        <f t="shared" ref="N18:N30" si="2">O18+P18</f>
        <v>710</v>
      </c>
      <c r="O18" s="35"/>
      <c r="P18" s="36">
        <v>710</v>
      </c>
    </row>
    <row r="19" spans="1:16" s="6" customFormat="1" ht="87.75" customHeight="1" x14ac:dyDescent="0.2">
      <c r="A19" s="14">
        <v>2</v>
      </c>
      <c r="B19" s="8" t="s">
        <v>35</v>
      </c>
      <c r="C19" s="41" t="s">
        <v>18</v>
      </c>
      <c r="D19" s="41" t="s">
        <v>18</v>
      </c>
      <c r="E19" s="41" t="s">
        <v>26</v>
      </c>
      <c r="F19" s="41" t="s">
        <v>32</v>
      </c>
      <c r="G19" s="19">
        <f>H19+I19</f>
        <v>2233.8000000000002</v>
      </c>
      <c r="H19" s="21">
        <f>L19+O19</f>
        <v>257.5</v>
      </c>
      <c r="I19" s="20">
        <f>M19+P19</f>
        <v>1976.3</v>
      </c>
      <c r="J19" s="26" t="s">
        <v>19</v>
      </c>
      <c r="K19" s="19">
        <f t="shared" si="1"/>
        <v>257.5</v>
      </c>
      <c r="L19" s="21">
        <v>257.5</v>
      </c>
      <c r="M19" s="28"/>
      <c r="N19" s="34">
        <f t="shared" si="2"/>
        <v>1976.3</v>
      </c>
      <c r="O19" s="35"/>
      <c r="P19" s="36">
        <v>1976.3</v>
      </c>
    </row>
    <row r="20" spans="1:16" s="6" customFormat="1" ht="42" customHeight="1" x14ac:dyDescent="0.2">
      <c r="A20" s="29">
        <v>3</v>
      </c>
      <c r="B20" s="30" t="s">
        <v>57</v>
      </c>
      <c r="C20" s="41" t="s">
        <v>18</v>
      </c>
      <c r="D20" s="41" t="s">
        <v>18</v>
      </c>
      <c r="E20" s="42" t="s">
        <v>36</v>
      </c>
      <c r="F20" s="41" t="s">
        <v>32</v>
      </c>
      <c r="G20" s="19">
        <f t="shared" ref="G20:G30" si="3">H20+I20</f>
        <v>588.6</v>
      </c>
      <c r="H20" s="21">
        <f t="shared" ref="H20:H30" si="4">L20+O20</f>
        <v>110</v>
      </c>
      <c r="I20" s="20">
        <f t="shared" ref="I20:I30" si="5">M20+P20</f>
        <v>478.6</v>
      </c>
      <c r="J20" s="26" t="s">
        <v>19</v>
      </c>
      <c r="K20" s="31"/>
      <c r="L20" s="32"/>
      <c r="M20" s="33"/>
      <c r="N20" s="34">
        <f t="shared" si="2"/>
        <v>588.6</v>
      </c>
      <c r="O20" s="37">
        <v>110</v>
      </c>
      <c r="P20" s="38">
        <v>478.6</v>
      </c>
    </row>
    <row r="21" spans="1:16" s="6" customFormat="1" ht="36" x14ac:dyDescent="0.2">
      <c r="A21" s="29">
        <v>4</v>
      </c>
      <c r="B21" s="30" t="s">
        <v>56</v>
      </c>
      <c r="C21" s="41" t="s">
        <v>18</v>
      </c>
      <c r="D21" s="41" t="s">
        <v>18</v>
      </c>
      <c r="E21" s="42" t="s">
        <v>37</v>
      </c>
      <c r="F21" s="41" t="s">
        <v>32</v>
      </c>
      <c r="G21" s="19">
        <f t="shared" si="3"/>
        <v>700.9</v>
      </c>
      <c r="H21" s="21">
        <f t="shared" si="4"/>
        <v>110</v>
      </c>
      <c r="I21" s="20">
        <f t="shared" si="5"/>
        <v>590.9</v>
      </c>
      <c r="J21" s="26" t="s">
        <v>19</v>
      </c>
      <c r="K21" s="31"/>
      <c r="L21" s="32"/>
      <c r="M21" s="33"/>
      <c r="N21" s="34">
        <f t="shared" si="2"/>
        <v>700.9</v>
      </c>
      <c r="O21" s="37">
        <v>110</v>
      </c>
      <c r="P21" s="38">
        <v>590.9</v>
      </c>
    </row>
    <row r="22" spans="1:16" s="6" customFormat="1" ht="70.5" customHeight="1" x14ac:dyDescent="0.2">
      <c r="A22" s="29">
        <v>5</v>
      </c>
      <c r="B22" s="30" t="s">
        <v>33</v>
      </c>
      <c r="C22" s="41" t="s">
        <v>18</v>
      </c>
      <c r="D22" s="41" t="s">
        <v>18</v>
      </c>
      <c r="E22" s="42" t="s">
        <v>34</v>
      </c>
      <c r="F22" s="41" t="s">
        <v>32</v>
      </c>
      <c r="G22" s="19">
        <f t="shared" si="3"/>
        <v>1000</v>
      </c>
      <c r="H22" s="21">
        <f t="shared" si="4"/>
        <v>177</v>
      </c>
      <c r="I22" s="20">
        <f t="shared" si="5"/>
        <v>823</v>
      </c>
      <c r="J22" s="26" t="s">
        <v>19</v>
      </c>
      <c r="K22" s="31"/>
      <c r="L22" s="32"/>
      <c r="M22" s="33"/>
      <c r="N22" s="34">
        <f t="shared" si="2"/>
        <v>1000</v>
      </c>
      <c r="O22" s="37">
        <v>177</v>
      </c>
      <c r="P22" s="38">
        <v>823</v>
      </c>
    </row>
    <row r="23" spans="1:16" s="6" customFormat="1" ht="48" x14ac:dyDescent="0.2">
      <c r="A23" s="29">
        <v>6</v>
      </c>
      <c r="B23" s="30" t="s">
        <v>38</v>
      </c>
      <c r="C23" s="41" t="s">
        <v>18</v>
      </c>
      <c r="D23" s="41" t="s">
        <v>18</v>
      </c>
      <c r="E23" s="42" t="s">
        <v>39</v>
      </c>
      <c r="F23" s="41" t="s">
        <v>32</v>
      </c>
      <c r="G23" s="19">
        <f t="shared" si="3"/>
        <v>3490.5</v>
      </c>
      <c r="H23" s="32">
        <f t="shared" si="4"/>
        <v>455.7</v>
      </c>
      <c r="I23" s="43">
        <f t="shared" si="5"/>
        <v>3034.8</v>
      </c>
      <c r="J23" s="44" t="s">
        <v>19</v>
      </c>
      <c r="K23" s="31"/>
      <c r="L23" s="32"/>
      <c r="M23" s="33"/>
      <c r="N23" s="34">
        <f t="shared" si="2"/>
        <v>3490.5</v>
      </c>
      <c r="O23" s="37">
        <v>455.7</v>
      </c>
      <c r="P23" s="38">
        <v>3034.8</v>
      </c>
    </row>
    <row r="24" spans="1:16" s="6" customFormat="1" ht="36" x14ac:dyDescent="0.2">
      <c r="A24" s="45">
        <v>7</v>
      </c>
      <c r="B24" s="8" t="s">
        <v>51</v>
      </c>
      <c r="C24" s="41" t="s">
        <v>18</v>
      </c>
      <c r="D24" s="41" t="s">
        <v>18</v>
      </c>
      <c r="E24" s="41" t="s">
        <v>40</v>
      </c>
      <c r="F24" s="41" t="s">
        <v>32</v>
      </c>
      <c r="G24" s="19">
        <f t="shared" si="3"/>
        <v>689.7</v>
      </c>
      <c r="H24" s="21">
        <f t="shared" si="4"/>
        <v>142.30000000000001</v>
      </c>
      <c r="I24" s="20">
        <f t="shared" si="5"/>
        <v>547.4</v>
      </c>
      <c r="J24" s="26" t="s">
        <v>19</v>
      </c>
      <c r="K24" s="19"/>
      <c r="L24" s="21"/>
      <c r="M24" s="21"/>
      <c r="N24" s="34">
        <f t="shared" si="2"/>
        <v>689.7</v>
      </c>
      <c r="O24" s="35">
        <v>142.30000000000001</v>
      </c>
      <c r="P24" s="35">
        <v>547.4</v>
      </c>
    </row>
    <row r="25" spans="1:16" s="6" customFormat="1" ht="36" x14ac:dyDescent="0.2">
      <c r="A25" s="29">
        <v>8</v>
      </c>
      <c r="B25" s="30" t="s">
        <v>46</v>
      </c>
      <c r="C25" s="41" t="s">
        <v>18</v>
      </c>
      <c r="D25" s="41" t="s">
        <v>18</v>
      </c>
      <c r="E25" s="42" t="s">
        <v>41</v>
      </c>
      <c r="F25" s="41" t="s">
        <v>32</v>
      </c>
      <c r="G25" s="19">
        <f t="shared" si="3"/>
        <v>763.4</v>
      </c>
      <c r="H25" s="32">
        <f t="shared" si="4"/>
        <v>155.1</v>
      </c>
      <c r="I25" s="20">
        <f t="shared" si="5"/>
        <v>608.29999999999995</v>
      </c>
      <c r="J25" s="26" t="s">
        <v>19</v>
      </c>
      <c r="K25" s="31"/>
      <c r="L25" s="32"/>
      <c r="M25" s="33"/>
      <c r="N25" s="34">
        <f t="shared" si="2"/>
        <v>763.4</v>
      </c>
      <c r="O25" s="37">
        <v>155.1</v>
      </c>
      <c r="P25" s="38">
        <v>608.29999999999995</v>
      </c>
    </row>
    <row r="26" spans="1:16" s="6" customFormat="1" ht="36" x14ac:dyDescent="0.2">
      <c r="A26" s="29">
        <v>9</v>
      </c>
      <c r="B26" s="30" t="s">
        <v>47</v>
      </c>
      <c r="C26" s="41" t="s">
        <v>18</v>
      </c>
      <c r="D26" s="41" t="s">
        <v>18</v>
      </c>
      <c r="E26" s="42" t="s">
        <v>42</v>
      </c>
      <c r="F26" s="41" t="s">
        <v>32</v>
      </c>
      <c r="G26" s="19">
        <f t="shared" si="3"/>
        <v>652.9</v>
      </c>
      <c r="H26" s="32">
        <f t="shared" si="4"/>
        <v>135.9</v>
      </c>
      <c r="I26" s="20">
        <f t="shared" si="5"/>
        <v>517</v>
      </c>
      <c r="J26" s="26" t="s">
        <v>19</v>
      </c>
      <c r="K26" s="31"/>
      <c r="L26" s="32"/>
      <c r="M26" s="33"/>
      <c r="N26" s="34">
        <f t="shared" si="2"/>
        <v>652.9</v>
      </c>
      <c r="O26" s="37">
        <v>135.9</v>
      </c>
      <c r="P26" s="38">
        <v>517</v>
      </c>
    </row>
    <row r="27" spans="1:16" s="6" customFormat="1" ht="36" x14ac:dyDescent="0.2">
      <c r="A27" s="29">
        <v>10</v>
      </c>
      <c r="B27" s="30" t="s">
        <v>48</v>
      </c>
      <c r="C27" s="41" t="s">
        <v>18</v>
      </c>
      <c r="D27" s="41" t="s">
        <v>18</v>
      </c>
      <c r="E27" s="42" t="s">
        <v>43</v>
      </c>
      <c r="F27" s="41" t="s">
        <v>32</v>
      </c>
      <c r="G27" s="19">
        <f t="shared" si="3"/>
        <v>873.8</v>
      </c>
      <c r="H27" s="32">
        <f t="shared" si="4"/>
        <v>174.3</v>
      </c>
      <c r="I27" s="20">
        <f t="shared" si="5"/>
        <v>699.5</v>
      </c>
      <c r="J27" s="26" t="s">
        <v>19</v>
      </c>
      <c r="K27" s="31"/>
      <c r="L27" s="32"/>
      <c r="M27" s="33"/>
      <c r="N27" s="34">
        <f t="shared" si="2"/>
        <v>873.8</v>
      </c>
      <c r="O27" s="37">
        <v>174.3</v>
      </c>
      <c r="P27" s="38">
        <v>699.5</v>
      </c>
    </row>
    <row r="28" spans="1:16" s="6" customFormat="1" ht="36" x14ac:dyDescent="0.2">
      <c r="A28" s="29">
        <v>11</v>
      </c>
      <c r="B28" s="30" t="s">
        <v>49</v>
      </c>
      <c r="C28" s="41" t="s">
        <v>18</v>
      </c>
      <c r="D28" s="41" t="s">
        <v>18</v>
      </c>
      <c r="E28" s="42" t="s">
        <v>44</v>
      </c>
      <c r="F28" s="41" t="s">
        <v>32</v>
      </c>
      <c r="G28" s="19">
        <f t="shared" si="3"/>
        <v>1461.7</v>
      </c>
      <c r="H28" s="32">
        <f t="shared" si="4"/>
        <v>245.2</v>
      </c>
      <c r="I28" s="20">
        <f t="shared" si="5"/>
        <v>1216.5</v>
      </c>
      <c r="J28" s="26" t="s">
        <v>19</v>
      </c>
      <c r="K28" s="31"/>
      <c r="L28" s="32"/>
      <c r="M28" s="33"/>
      <c r="N28" s="34">
        <f t="shared" si="2"/>
        <v>1461.7</v>
      </c>
      <c r="O28" s="37">
        <v>245.2</v>
      </c>
      <c r="P28" s="38">
        <v>1216.5</v>
      </c>
    </row>
    <row r="29" spans="1:16" s="6" customFormat="1" ht="36" x14ac:dyDescent="0.2">
      <c r="A29" s="29">
        <v>12</v>
      </c>
      <c r="B29" s="30" t="s">
        <v>50</v>
      </c>
      <c r="C29" s="41" t="s">
        <v>18</v>
      </c>
      <c r="D29" s="41" t="s">
        <v>18</v>
      </c>
      <c r="E29" s="42" t="s">
        <v>45</v>
      </c>
      <c r="F29" s="41" t="s">
        <v>32</v>
      </c>
      <c r="G29" s="19">
        <f t="shared" si="3"/>
        <v>1488.7</v>
      </c>
      <c r="H29" s="32">
        <f t="shared" si="4"/>
        <v>354.5</v>
      </c>
      <c r="I29" s="20">
        <f t="shared" si="5"/>
        <v>1134.2</v>
      </c>
      <c r="J29" s="26" t="s">
        <v>19</v>
      </c>
      <c r="K29" s="31"/>
      <c r="L29" s="32"/>
      <c r="M29" s="33"/>
      <c r="N29" s="34">
        <f t="shared" si="2"/>
        <v>1488.7</v>
      </c>
      <c r="O29" s="37">
        <v>354.5</v>
      </c>
      <c r="P29" s="38">
        <v>1134.2</v>
      </c>
    </row>
    <row r="30" spans="1:16" s="6" customFormat="1" ht="48" x14ac:dyDescent="0.2">
      <c r="A30" s="29">
        <v>13</v>
      </c>
      <c r="B30" s="30" t="s">
        <v>55</v>
      </c>
      <c r="C30" s="41" t="s">
        <v>18</v>
      </c>
      <c r="D30" s="41" t="s">
        <v>18</v>
      </c>
      <c r="E30" s="42" t="s">
        <v>42</v>
      </c>
      <c r="F30" s="41" t="s">
        <v>32</v>
      </c>
      <c r="G30" s="19">
        <f t="shared" si="3"/>
        <v>579.29999999999995</v>
      </c>
      <c r="H30" s="32">
        <f t="shared" si="4"/>
        <v>123.1</v>
      </c>
      <c r="I30" s="20">
        <f t="shared" si="5"/>
        <v>456.2</v>
      </c>
      <c r="J30" s="26" t="s">
        <v>19</v>
      </c>
      <c r="K30" s="31"/>
      <c r="L30" s="32"/>
      <c r="M30" s="33"/>
      <c r="N30" s="34">
        <f t="shared" si="2"/>
        <v>579.29999999999995</v>
      </c>
      <c r="O30" s="37">
        <v>123.1</v>
      </c>
      <c r="P30" s="38">
        <v>456.2</v>
      </c>
    </row>
    <row r="31" spans="1:16" s="9" customFormat="1" ht="12.6" thickBot="1" x14ac:dyDescent="0.25">
      <c r="A31" s="15"/>
      <c r="B31" s="16" t="s">
        <v>20</v>
      </c>
      <c r="C31" s="16"/>
      <c r="D31" s="16"/>
      <c r="E31" s="16"/>
      <c r="F31" s="16"/>
      <c r="G31" s="22">
        <f>G17</f>
        <v>15405.1</v>
      </c>
      <c r="H31" s="22">
        <f t="shared" ref="H31:L31" si="6">H17</f>
        <v>2612.3999999999996</v>
      </c>
      <c r="I31" s="22">
        <f t="shared" si="6"/>
        <v>12792.7</v>
      </c>
      <c r="J31" s="27"/>
      <c r="K31" s="22">
        <f t="shared" si="6"/>
        <v>429.3</v>
      </c>
      <c r="L31" s="22">
        <f t="shared" si="6"/>
        <v>429.3</v>
      </c>
      <c r="M31" s="23"/>
      <c r="N31" s="39">
        <f t="shared" ref="N31:P31" si="7">N17</f>
        <v>14975.8</v>
      </c>
      <c r="O31" s="39">
        <f t="shared" si="7"/>
        <v>2183.1</v>
      </c>
      <c r="P31" s="40">
        <f t="shared" si="7"/>
        <v>12792.7</v>
      </c>
    </row>
    <row r="32" spans="1:16" ht="7.5" customHeight="1" x14ac:dyDescent="0.3">
      <c r="A32" s="7"/>
    </row>
    <row r="33" spans="1:1" x14ac:dyDescent="0.3">
      <c r="A33" s="3" t="s">
        <v>16</v>
      </c>
    </row>
    <row r="34" spans="1:1" x14ac:dyDescent="0.3">
      <c r="A34" s="4" t="s">
        <v>10</v>
      </c>
    </row>
    <row r="35" spans="1:1" x14ac:dyDescent="0.3">
      <c r="A35" s="3" t="s">
        <v>11</v>
      </c>
    </row>
    <row r="36" spans="1:1" x14ac:dyDescent="0.3">
      <c r="A36" s="4" t="s">
        <v>53</v>
      </c>
    </row>
    <row r="37" spans="1:1" x14ac:dyDescent="0.3">
      <c r="A37" s="4" t="s">
        <v>12</v>
      </c>
    </row>
    <row r="38" spans="1:1" x14ac:dyDescent="0.3">
      <c r="A38" s="4" t="s">
        <v>13</v>
      </c>
    </row>
    <row r="39" spans="1:1" x14ac:dyDescent="0.3">
      <c r="A39" s="4" t="s">
        <v>14</v>
      </c>
    </row>
    <row r="40" spans="1:1" x14ac:dyDescent="0.3">
      <c r="A40" s="5" t="s">
        <v>30</v>
      </c>
    </row>
  </sheetData>
  <autoFilter ref="A7:M19">
    <filterColumn colId="6" showButton="0"/>
    <filterColumn colId="7" showButton="0"/>
    <filterColumn colId="10" showButton="0"/>
    <filterColumn colId="11" showButton="0"/>
    <filterColumn colId="12" showButton="0"/>
    <sortState ref="A111:W111">
      <sortCondition ref="B5:B116"/>
    </sortState>
  </autoFilter>
  <mergeCells count="31">
    <mergeCell ref="N5:P5"/>
    <mergeCell ref="N1:P1"/>
    <mergeCell ref="N2:P2"/>
    <mergeCell ref="N3:P3"/>
    <mergeCell ref="N4:P4"/>
    <mergeCell ref="L14:L15"/>
    <mergeCell ref="M14:M15"/>
    <mergeCell ref="J7:J15"/>
    <mergeCell ref="G10:I11"/>
    <mergeCell ref="K7:P10"/>
    <mergeCell ref="N11:P11"/>
    <mergeCell ref="N12:N15"/>
    <mergeCell ref="O12:P13"/>
    <mergeCell ref="O14:O15"/>
    <mergeCell ref="P14:P15"/>
    <mergeCell ref="A6:M6"/>
    <mergeCell ref="G7:I8"/>
    <mergeCell ref="G9:I9"/>
    <mergeCell ref="F7:F15"/>
    <mergeCell ref="K11:M11"/>
    <mergeCell ref="K12:K15"/>
    <mergeCell ref="L12:M13"/>
    <mergeCell ref="A7:A15"/>
    <mergeCell ref="B7:B15"/>
    <mergeCell ref="C7:C15"/>
    <mergeCell ref="D7:D15"/>
    <mergeCell ref="E7:E15"/>
    <mergeCell ref="G12:G15"/>
    <mergeCell ref="H12:I13"/>
    <mergeCell ref="H14:H15"/>
    <mergeCell ref="I14:I15"/>
  </mergeCells>
  <pageMargins left="0.78740157480314965" right="0.78740157480314965" top="1.1811023622047243" bottom="0.39370078740157483" header="0" footer="0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2021-08-05T11:06:20Z</dcterms:modified>
</cp:coreProperties>
</file>