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<sst xmlns="http://schemas.openxmlformats.org/spreadsheetml/2006/main" count="184" uniqueCount="168">
  <si>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</si>
  <si>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</si>
  <si>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</si>
  <si>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</si>
  <si>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</si>
  <si>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</si>
  <si>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</si>
  <si>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</si>
  <si>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</si>
  <si>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</si>
  <si>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</si>
  <si>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</si>
  <si>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</si>
  <si>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</si>
  <si>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</si>
  <si>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</si>
  <si>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</si>
  <si>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</si>
  <si>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</si>
  <si>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</si>
  <si>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</si>
  <si>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</si>
  <si>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</si>
  <si>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</si>
  <si>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</si>
  <si>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</si>
  <si>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</si>
  <si>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</si>
  <si>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</si>
  <si>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</si>
  <si>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</si>
  <si>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</si>
  <si>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</si>
  <si>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</si>
  <si>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</si>
  <si>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</si>
  <si>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</si>
  <si>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</si>
  <si>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</si>
  <si>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</si>
  <si>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</si>
  <si>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</si>
  <si>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</si>
  <si>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</si>
  <si>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</si>
  <si>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</si>
  <si>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</si>
  <si>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</si>
  <si>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</si>
  <si>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</si>
  <si>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</si>
  <si>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</si>
  <si>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</si>
  <si>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</si>
  <si>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</si>
  <si>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</si>
  <si>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</si>
  <si>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</si>
  <si>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</si>
  <si>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</si>
  <si>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</si>
  <si>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</si>
  <si>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</si>
  <si>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</si>
  <si>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</si>
  <si>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</si>
  <si>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</si>
  <si>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</si>
  <si>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</si>
  <si>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</si>
  <si>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</si>
  <si>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</si>
  <si>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</si>
  <si>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</si>
  <si>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</si>
  <si>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</si>
  <si>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</si>
  <si>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</si>
  <si>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</si>
  <si>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</si>
  <si>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</si>
  <si>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</si>
  <si>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</si>
  <si>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</si>
  <si>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</si>
  <si>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</si>
  <si>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</si>
  <si>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</si>
  <si>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</si>
  <si>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</si>
  <si>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</si>
  <si>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</si>
  <si>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</si>
  <si>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</si>
  <si>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</si>
  <si>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</si>
  <si>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</si>
  <si>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</si>
  <si>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</si>
  <si>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</si>
  <si>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</si>
  <si>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</si>
  <si>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</si>
  <si>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</si>
  <si>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</si>
  <si>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</si>
  <si>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</si>
  <si>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</si>
  <si>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</si>
  <si>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</si>
  <si>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</si>
  <si>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</si>
  <si>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</si>
  <si>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Сумма, тыс.руб.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</si>
  <si>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</si>
  <si>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</si>
  <si>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Единый сельскохозяйственный налог </t>
  </si>
  <si>
    <t>000 1 05 03000 01 0000 110</t>
  </si>
  <si>
    <t>Поступления доходов в городской бюджет в 2009 году</t>
  </si>
  <si>
    <t>000 1 14 06012 04 0000 430</t>
  </si>
  <si>
    <t>000 1 14 06024 04 0000 430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</si>
  <si>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</si>
  <si>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</si>
  <si>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</si>
  <si>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</si>
  <si>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</si>
  <si>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</si>
  <si>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</si>
  <si>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000 1 17 08000 01 0000 180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</si>
  <si>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</si>
  <si>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</si>
  <si>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000 2 02 02068 04 0000 151</t>
  </si>
  <si>
    <t>Субсидии  бюджетам городских округов на бюджетные инвестиции для модернизации объектов коммунальной инфраструктуры</t>
  </si>
  <si>
    <t>000 2 02 02078 04 0000 151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</si>
  <si>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</si>
  <si>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000 2 02 02089 04 0002 151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</si>
  <si>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</si>
  <si>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</si>
  <si>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</si>
  <si>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бесплатное обеспечение питанием (молоком или кисломолочными напитками) обучающихся начальных классов (1 - 4 классы)</t>
  </si>
  <si>
    <t>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 – 2010 годы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</si>
  <si>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 – 2012 годы"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</si>
  <si>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</si>
  <si>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</si>
  <si>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</si>
  <si>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</si>
  <si>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</si>
  <si>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</si>
  <si>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</si>
  <si>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</si>
  <si>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</si>
  <si>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на организацию и осуществление деятельности по обеспечению полноценным питанием беременных женщин, кормящих матерей, а также  детей в возрасте до трех лет из малоимущих семей, в том числе через специальные пункты питания и магазины, по заключению врачей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</si>
  <si>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</si>
  <si>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</si>
  <si>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</si>
  <si>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в том числе: на реализацию основных общеобразовательных программ в общеобразовательных учреждениях </t>
  </si>
  <si>
    <t>в том числе: на обеспечение равной доступности услуг общественного транспорта для отдельных категорий  граждан, оказание мер социальной поддержки которых относится к ведению Российской Федерации и Архангельской области</t>
  </si>
  <si>
    <t>_____________________________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</si>
  <si>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</si>
  <si>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</si>
  <si>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</si>
  <si>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</si>
  <si>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 xml:space="preserve">  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</si>
  <si>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</si>
  <si>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          от                         № </t>
  </si>
  <si>
    <t xml:space="preserve">                                                                                                                    ПРИЛОЖЕНИЕ № 4    </t>
  </si>
  <si>
    <t>Задолженность и перерасчеты по отмененным налогам, сборам и иным обязательным платежам</t>
  </si>
  <si>
    <t>Субсидии  бюджетам городских округов на 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</si>
</sst>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7" xfId="0" applyFont="1" applyBorder="1" applyAlignment="1">
      <alignment horizontal="left" vertical="top" wrapText="1" indent="2"/>
    </xf>
    <xf numFmtId="0" fontId="4" fillId="0" borderId="6" xfId="0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wrapText="1"/>
    </xf>
    <xf numFmtId="3" fontId="1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wrapText="1"/>
    </xf>
    <xf numFmtId="0" fontId="1" fillId="0" borderId="5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2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64.375" style="0" customWidth="1"/>
    <col min="2" max="2" width="29.25390625" style="0" customWidth="1"/>
    <col min="3" max="3" width="11.625" style="0" customWidth="1"/>
    <col min="4" max="4" width="10.75390625" style="0" bestFit="1" customWidth="1"/>
  </cols>
  <sheetData>
    <row r="1" spans="1:3" ht="17.25" customHeight="1">
      <c r="A1" s="76" t="s">
        <v>165</v>
      </c>
      <c r="B1" s="76"/>
      <c r="C1" s="76"/>
    </row>
    <row r="2" spans="1:3" ht="12" customHeight="1">
      <c r="A2" s="5"/>
      <c r="B2" s="5"/>
      <c r="C2" s="5"/>
    </row>
    <row r="3" spans="1:3" ht="17.25" customHeight="1">
      <c r="A3" s="77" t="s">
        <v>163</v>
      </c>
      <c r="B3" s="77"/>
      <c r="C3" s="77"/>
    </row>
    <row r="4" spans="1:3" ht="15.75" customHeight="1">
      <c r="A4" s="77" t="s">
        <v>162</v>
      </c>
      <c r="B4" s="77"/>
      <c r="C4" s="77"/>
    </row>
    <row r="5" spans="1:3" ht="15.75" customHeight="1">
      <c r="A5" s="77" t="s">
        <v>164</v>
      </c>
      <c r="B5" s="77"/>
      <c r="C5" s="77"/>
    </row>
    <row r="6" spans="1:3" ht="12" customHeight="1">
      <c r="A6" s="6"/>
      <c r="B6" s="6"/>
      <c r="C6" s="6"/>
    </row>
    <row r="7" spans="1:3" ht="16.5">
      <c r="A7" s="74" t="s">
        <v>118</v>
      </c>
      <c r="B7" s="75"/>
      <c r="C7" s="75"/>
    </row>
    <row r="8" spans="1:3" ht="12.75" customHeight="1">
      <c r="A8" s="2"/>
      <c r="B8" s="1"/>
      <c r="C8" s="1"/>
    </row>
    <row r="9" spans="1:3" ht="30" customHeight="1">
      <c r="A9" s="33" t="s">
        <v>108</v>
      </c>
      <c r="B9" s="34" t="s">
        <v>0</v>
      </c>
      <c r="C9" s="35" t="s">
        <v>113</v>
      </c>
    </row>
    <row r="10" spans="1:3" ht="12.75" customHeight="1">
      <c r="A10" s="8">
        <v>1</v>
      </c>
      <c r="B10" s="9">
        <v>2</v>
      </c>
      <c r="C10" s="7">
        <v>3</v>
      </c>
    </row>
    <row r="11" spans="1:3" ht="15.75" customHeight="1">
      <c r="A11" s="37" t="s">
        <v>158</v>
      </c>
      <c r="B11" s="38" t="s">
        <v>3</v>
      </c>
      <c r="C11" s="39">
        <f>SUM(C12,C15,C20,C26,C31,C36,C49,C52,C55,C61,C72)</f>
        <v>5452200</v>
      </c>
    </row>
    <row r="12" spans="1:3" ht="15.75" customHeight="1">
      <c r="A12" s="42" t="s">
        <v>100</v>
      </c>
      <c r="B12" s="40" t="s">
        <v>4</v>
      </c>
      <c r="C12" s="41">
        <f>SUM(C13)</f>
        <v>3400000</v>
      </c>
    </row>
    <row r="13" spans="1:3" ht="16.5" customHeight="1">
      <c r="A13" s="32" t="s">
        <v>1</v>
      </c>
      <c r="B13" s="43" t="s">
        <v>5</v>
      </c>
      <c r="C13" s="44">
        <v>3400000</v>
      </c>
    </row>
    <row r="14" spans="1:3" ht="12" customHeight="1">
      <c r="A14" s="32"/>
      <c r="B14" s="43"/>
      <c r="C14" s="44"/>
    </row>
    <row r="15" spans="1:3" ht="16.5" customHeight="1">
      <c r="A15" s="42" t="s">
        <v>101</v>
      </c>
      <c r="B15" s="40" t="s">
        <v>6</v>
      </c>
      <c r="C15" s="45">
        <f>SUM(C16:C18)</f>
        <v>613930</v>
      </c>
    </row>
    <row r="16" spans="1:3" ht="31.5" customHeight="1">
      <c r="A16" s="32" t="s">
        <v>90</v>
      </c>
      <c r="B16" s="43" t="s">
        <v>33</v>
      </c>
      <c r="C16" s="36">
        <v>397400</v>
      </c>
    </row>
    <row r="17" spans="1:3" ht="32.25" customHeight="1">
      <c r="A17" s="32" t="s">
        <v>2</v>
      </c>
      <c r="B17" s="43" t="s">
        <v>23</v>
      </c>
      <c r="C17" s="36">
        <v>216500</v>
      </c>
    </row>
    <row r="18" spans="1:3" ht="15.75" customHeight="1">
      <c r="A18" s="32" t="s">
        <v>116</v>
      </c>
      <c r="B18" s="43" t="s">
        <v>117</v>
      </c>
      <c r="C18" s="36">
        <v>30</v>
      </c>
    </row>
    <row r="19" spans="1:3" ht="12" customHeight="1">
      <c r="A19" s="32"/>
      <c r="B19" s="43"/>
      <c r="C19" s="36"/>
    </row>
    <row r="20" spans="1:3" ht="15.75" customHeight="1">
      <c r="A20" s="42" t="s">
        <v>102</v>
      </c>
      <c r="B20" s="40" t="s">
        <v>7</v>
      </c>
      <c r="C20" s="41">
        <f>SUM(C21:C24)</f>
        <v>537870</v>
      </c>
    </row>
    <row r="21" spans="1:3" ht="47.25">
      <c r="A21" s="32" t="s">
        <v>34</v>
      </c>
      <c r="B21" s="43" t="s">
        <v>31</v>
      </c>
      <c r="C21" s="36">
        <v>32470</v>
      </c>
    </row>
    <row r="22" spans="1:3" ht="16.5" customHeight="1">
      <c r="A22" s="32" t="s">
        <v>20</v>
      </c>
      <c r="B22" s="43" t="s">
        <v>21</v>
      </c>
      <c r="C22" s="44">
        <v>335000</v>
      </c>
    </row>
    <row r="23" spans="1:3" ht="15.75">
      <c r="A23" s="32" t="s">
        <v>32</v>
      </c>
      <c r="B23" s="43" t="s">
        <v>29</v>
      </c>
      <c r="C23" s="44">
        <v>400</v>
      </c>
    </row>
    <row r="24" spans="1:3" ht="15.75">
      <c r="A24" s="32" t="s">
        <v>8</v>
      </c>
      <c r="B24" s="43" t="s">
        <v>24</v>
      </c>
      <c r="C24" s="44">
        <v>170000</v>
      </c>
    </row>
    <row r="25" spans="1:3" ht="12" customHeight="1">
      <c r="A25" s="46"/>
      <c r="B25" s="43"/>
      <c r="C25" s="36"/>
    </row>
    <row r="26" spans="1:3" ht="17.25" customHeight="1">
      <c r="A26" s="42" t="s">
        <v>103</v>
      </c>
      <c r="B26" s="40" t="s">
        <v>18</v>
      </c>
      <c r="C26" s="41">
        <f>SUM(C27:C29)</f>
        <v>47900</v>
      </c>
    </row>
    <row r="27" spans="1:3" ht="48.75" customHeight="1">
      <c r="A27" s="32" t="s">
        <v>159</v>
      </c>
      <c r="B27" s="43" t="s">
        <v>35</v>
      </c>
      <c r="C27" s="36">
        <v>27300</v>
      </c>
    </row>
    <row r="28" spans="1:3" ht="95.25" customHeight="1">
      <c r="A28" s="32" t="s">
        <v>36</v>
      </c>
      <c r="B28" s="43" t="s">
        <v>37</v>
      </c>
      <c r="C28" s="36">
        <v>20520</v>
      </c>
    </row>
    <row r="29" spans="1:3" ht="32.25" customHeight="1">
      <c r="A29" s="32" t="s">
        <v>58</v>
      </c>
      <c r="B29" s="43" t="s">
        <v>38</v>
      </c>
      <c r="C29" s="36">
        <v>80</v>
      </c>
    </row>
    <row r="30" spans="1:3" ht="12" customHeight="1">
      <c r="A30" s="46"/>
      <c r="B30" s="43"/>
      <c r="C30" s="44"/>
    </row>
    <row r="31" spans="1:3" ht="31.5" customHeight="1">
      <c r="A31" s="42" t="s">
        <v>166</v>
      </c>
      <c r="B31" s="40" t="s">
        <v>39</v>
      </c>
      <c r="C31" s="45">
        <f>SUM(C32:C34)</f>
        <v>1000</v>
      </c>
    </row>
    <row r="32" spans="1:3" ht="32.25" customHeight="1">
      <c r="A32" s="32" t="s">
        <v>59</v>
      </c>
      <c r="B32" s="47" t="s">
        <v>64</v>
      </c>
      <c r="C32" s="36">
        <v>300</v>
      </c>
    </row>
    <row r="33" spans="1:3" ht="31.5" customHeight="1">
      <c r="A33" s="32" t="s">
        <v>60</v>
      </c>
      <c r="B33" s="47" t="s">
        <v>63</v>
      </c>
      <c r="C33" s="36">
        <v>300</v>
      </c>
    </row>
    <row r="34" spans="1:3" ht="32.25" customHeight="1">
      <c r="A34" s="19" t="s">
        <v>61</v>
      </c>
      <c r="B34" s="11" t="s">
        <v>62</v>
      </c>
      <c r="C34" s="36">
        <v>400</v>
      </c>
    </row>
    <row r="35" spans="1:3" ht="12" customHeight="1">
      <c r="A35" s="46"/>
      <c r="B35" s="43"/>
      <c r="C35" s="44"/>
    </row>
    <row r="36" spans="1:3" ht="33" customHeight="1">
      <c r="A36" s="42" t="s">
        <v>104</v>
      </c>
      <c r="B36" s="40" t="s">
        <v>9</v>
      </c>
      <c r="C36" s="45">
        <f>SUM(C37,C39,C43,C45)</f>
        <v>538150</v>
      </c>
    </row>
    <row r="37" spans="1:3" s="12" customFormat="1" ht="79.5" customHeight="1">
      <c r="A37" s="32" t="s">
        <v>91</v>
      </c>
      <c r="B37" s="43" t="s">
        <v>78</v>
      </c>
      <c r="C37" s="36">
        <f>SUM(C38)</f>
        <v>2500</v>
      </c>
    </row>
    <row r="38" spans="1:3" s="12" customFormat="1" ht="48.75" customHeight="1">
      <c r="A38" s="32" t="s">
        <v>79</v>
      </c>
      <c r="B38" s="43" t="s">
        <v>80</v>
      </c>
      <c r="C38" s="36">
        <v>2500</v>
      </c>
    </row>
    <row r="39" spans="1:3" ht="79.5" customHeight="1">
      <c r="A39" s="32" t="s">
        <v>65</v>
      </c>
      <c r="B39" s="43" t="s">
        <v>10</v>
      </c>
      <c r="C39" s="36">
        <f>SUM(C40,C41,C42)</f>
        <v>474000</v>
      </c>
    </row>
    <row r="40" spans="1:3" ht="79.5" customHeight="1">
      <c r="A40" s="32" t="s">
        <v>66</v>
      </c>
      <c r="B40" s="43" t="s">
        <v>67</v>
      </c>
      <c r="C40" s="36">
        <v>204000</v>
      </c>
    </row>
    <row r="41" spans="1:3" ht="64.5" customHeight="1">
      <c r="A41" s="32" t="s">
        <v>160</v>
      </c>
      <c r="B41" s="43" t="s">
        <v>68</v>
      </c>
      <c r="C41" s="36">
        <v>40000</v>
      </c>
    </row>
    <row r="42" spans="1:3" ht="64.5" customHeight="1">
      <c r="A42" s="32" t="s">
        <v>69</v>
      </c>
      <c r="B42" s="43" t="s">
        <v>25</v>
      </c>
      <c r="C42" s="36">
        <v>230000</v>
      </c>
    </row>
    <row r="43" spans="1:3" ht="33" customHeight="1">
      <c r="A43" s="32" t="s">
        <v>11</v>
      </c>
      <c r="B43" s="43" t="s">
        <v>12</v>
      </c>
      <c r="C43" s="36">
        <f>SUM(C44)</f>
        <v>5000</v>
      </c>
    </row>
    <row r="44" spans="1:3" ht="48.75" customHeight="1">
      <c r="A44" s="32" t="s">
        <v>26</v>
      </c>
      <c r="B44" s="43" t="s">
        <v>27</v>
      </c>
      <c r="C44" s="36">
        <v>5000</v>
      </c>
    </row>
    <row r="45" spans="1:3" ht="80.25" customHeight="1">
      <c r="A45" s="32" t="s">
        <v>70</v>
      </c>
      <c r="B45" s="43" t="s">
        <v>71</v>
      </c>
      <c r="C45" s="36">
        <f>SUM(C46,C47)</f>
        <v>56650</v>
      </c>
    </row>
    <row r="46" spans="1:3" ht="48" customHeight="1">
      <c r="A46" s="32" t="s">
        <v>28</v>
      </c>
      <c r="B46" s="43" t="s">
        <v>72</v>
      </c>
      <c r="C46" s="36">
        <v>850</v>
      </c>
    </row>
    <row r="47" spans="1:3" ht="64.5" customHeight="1">
      <c r="A47" s="32" t="s">
        <v>109</v>
      </c>
      <c r="B47" s="43" t="s">
        <v>73</v>
      </c>
      <c r="C47" s="36">
        <v>55800</v>
      </c>
    </row>
    <row r="48" spans="1:3" ht="12" customHeight="1">
      <c r="A48" s="32"/>
      <c r="B48" s="43"/>
      <c r="C48" s="36"/>
    </row>
    <row r="49" spans="1:3" s="3" customFormat="1" ht="16.5" customHeight="1">
      <c r="A49" s="42" t="s">
        <v>110</v>
      </c>
      <c r="B49" s="40" t="s">
        <v>14</v>
      </c>
      <c r="C49" s="45">
        <f>SUM(C50:C50)</f>
        <v>38300</v>
      </c>
    </row>
    <row r="50" spans="1:3" ht="16.5" customHeight="1">
      <c r="A50" s="32" t="s">
        <v>13</v>
      </c>
      <c r="B50" s="43" t="s">
        <v>19</v>
      </c>
      <c r="C50" s="36">
        <v>38300</v>
      </c>
    </row>
    <row r="51" spans="1:3" ht="12" customHeight="1">
      <c r="A51" s="32"/>
      <c r="B51" s="43"/>
      <c r="C51" s="36"/>
    </row>
    <row r="52" spans="1:3" s="3" customFormat="1" ht="32.25" customHeight="1">
      <c r="A52" s="42" t="s">
        <v>105</v>
      </c>
      <c r="B52" s="48" t="s">
        <v>74</v>
      </c>
      <c r="C52" s="45">
        <f>SUM(C53)</f>
        <v>800</v>
      </c>
    </row>
    <row r="53" spans="1:3" ht="48.75" customHeight="1">
      <c r="A53" s="32" t="s">
        <v>75</v>
      </c>
      <c r="B53" s="47" t="s">
        <v>76</v>
      </c>
      <c r="C53" s="36">
        <v>800</v>
      </c>
    </row>
    <row r="54" spans="1:3" ht="12" customHeight="1">
      <c r="A54" s="32"/>
      <c r="B54" s="43"/>
      <c r="C54" s="36"/>
    </row>
    <row r="55" spans="1:3" ht="18" customHeight="1">
      <c r="A55" s="42" t="s">
        <v>106</v>
      </c>
      <c r="B55" s="40" t="s">
        <v>22</v>
      </c>
      <c r="C55" s="45">
        <f>SUM(C56:C59)</f>
        <v>204000</v>
      </c>
    </row>
    <row r="56" spans="1:3" ht="33.75" customHeight="1">
      <c r="A56" s="32" t="s">
        <v>40</v>
      </c>
      <c r="B56" s="43" t="s">
        <v>30</v>
      </c>
      <c r="C56" s="36">
        <v>2000</v>
      </c>
    </row>
    <row r="57" spans="1:3" ht="80.25" customHeight="1">
      <c r="A57" s="32" t="s">
        <v>121</v>
      </c>
      <c r="B57" s="43" t="s">
        <v>122</v>
      </c>
      <c r="C57" s="36">
        <v>165000</v>
      </c>
    </row>
    <row r="58" spans="1:3" ht="49.5" customHeight="1">
      <c r="A58" s="32" t="s">
        <v>77</v>
      </c>
      <c r="B58" s="47" t="s">
        <v>119</v>
      </c>
      <c r="C58" s="36">
        <v>32000</v>
      </c>
    </row>
    <row r="59" spans="1:3" ht="49.5" customHeight="1">
      <c r="A59" s="32" t="s">
        <v>161</v>
      </c>
      <c r="B59" s="47" t="s">
        <v>120</v>
      </c>
      <c r="C59" s="36">
        <v>5000</v>
      </c>
    </row>
    <row r="60" spans="1:3" ht="12" customHeight="1">
      <c r="A60" s="32"/>
      <c r="B60" s="43"/>
      <c r="C60" s="36"/>
    </row>
    <row r="61" spans="1:3" ht="17.25" customHeight="1">
      <c r="A61" s="42" t="s">
        <v>107</v>
      </c>
      <c r="B61" s="40" t="s">
        <v>15</v>
      </c>
      <c r="C61" s="41">
        <f>SUM(C62:C70)</f>
        <v>70000</v>
      </c>
    </row>
    <row r="62" spans="1:3" ht="31.5" customHeight="1">
      <c r="A62" s="19" t="s">
        <v>56</v>
      </c>
      <c r="B62" s="43" t="s">
        <v>44</v>
      </c>
      <c r="C62" s="36">
        <v>1000</v>
      </c>
    </row>
    <row r="63" spans="1:3" ht="63.75" customHeight="1">
      <c r="A63" s="19" t="s">
        <v>57</v>
      </c>
      <c r="B63" s="43" t="s">
        <v>45</v>
      </c>
      <c r="C63" s="36">
        <v>1500</v>
      </c>
    </row>
    <row r="64" spans="1:3" ht="63.75" customHeight="1">
      <c r="A64" s="19" t="s">
        <v>46</v>
      </c>
      <c r="B64" s="43" t="s">
        <v>47</v>
      </c>
      <c r="C64" s="36">
        <v>500</v>
      </c>
    </row>
    <row r="65" spans="1:3" ht="48.75" customHeight="1">
      <c r="A65" s="50" t="s">
        <v>123</v>
      </c>
      <c r="B65" s="51" t="s">
        <v>124</v>
      </c>
      <c r="C65" s="52">
        <v>100</v>
      </c>
    </row>
    <row r="66" spans="1:3" ht="79.5" customHeight="1">
      <c r="A66" s="19" t="s">
        <v>48</v>
      </c>
      <c r="B66" s="43" t="s">
        <v>49</v>
      </c>
      <c r="C66" s="36">
        <v>4600</v>
      </c>
    </row>
    <row r="67" spans="1:3" ht="63.75" customHeight="1">
      <c r="A67" s="19" t="s">
        <v>50</v>
      </c>
      <c r="B67" s="43" t="s">
        <v>51</v>
      </c>
      <c r="C67" s="36">
        <v>4400</v>
      </c>
    </row>
    <row r="68" spans="1:3" ht="32.25" customHeight="1">
      <c r="A68" s="19" t="s">
        <v>52</v>
      </c>
      <c r="B68" s="43" t="s">
        <v>53</v>
      </c>
      <c r="C68" s="36">
        <v>24500</v>
      </c>
    </row>
    <row r="69" spans="1:3" ht="48.75" customHeight="1">
      <c r="A69" s="50" t="s">
        <v>125</v>
      </c>
      <c r="B69" s="51" t="s">
        <v>126</v>
      </c>
      <c r="C69" s="52">
        <v>40</v>
      </c>
    </row>
    <row r="70" spans="1:3" ht="32.25" customHeight="1">
      <c r="A70" s="19" t="s">
        <v>54</v>
      </c>
      <c r="B70" s="43" t="s">
        <v>55</v>
      </c>
      <c r="C70" s="36">
        <v>33360</v>
      </c>
    </row>
    <row r="71" spans="1:3" ht="12" customHeight="1">
      <c r="A71" s="60"/>
      <c r="B71" s="53"/>
      <c r="C71" s="54"/>
    </row>
    <row r="72" spans="1:3" ht="15.75">
      <c r="A72" s="61" t="s">
        <v>111</v>
      </c>
      <c r="B72" s="55" t="s">
        <v>41</v>
      </c>
      <c r="C72" s="56">
        <f>SUM(C73:C74)</f>
        <v>250</v>
      </c>
    </row>
    <row r="73" spans="1:3" ht="15.75">
      <c r="A73" s="60" t="s">
        <v>42</v>
      </c>
      <c r="B73" s="11" t="s">
        <v>43</v>
      </c>
      <c r="C73" s="10">
        <v>240</v>
      </c>
    </row>
    <row r="74" spans="1:3" ht="31.5">
      <c r="A74" s="62" t="s">
        <v>127</v>
      </c>
      <c r="B74" s="11" t="s">
        <v>128</v>
      </c>
      <c r="C74" s="10">
        <v>10</v>
      </c>
    </row>
    <row r="75" spans="1:3" ht="12" customHeight="1">
      <c r="A75" s="63"/>
      <c r="B75" s="14"/>
      <c r="C75" s="13"/>
    </row>
    <row r="76" spans="1:3" ht="15.75">
      <c r="A76" s="64" t="s">
        <v>16</v>
      </c>
      <c r="B76" s="15" t="s">
        <v>17</v>
      </c>
      <c r="C76" s="20">
        <f>C77+C88+C106</f>
        <v>2059483</v>
      </c>
    </row>
    <row r="77" spans="1:4" ht="33" customHeight="1">
      <c r="A77" s="42" t="s">
        <v>92</v>
      </c>
      <c r="B77" s="26" t="s">
        <v>81</v>
      </c>
      <c r="C77" s="27">
        <f>C78+C79+C80+C81+C82</f>
        <v>620919</v>
      </c>
      <c r="D77">
        <v>620919.6</v>
      </c>
    </row>
    <row r="78" spans="1:4" ht="33" customHeight="1">
      <c r="A78" s="49" t="s">
        <v>167</v>
      </c>
      <c r="B78" s="17" t="s">
        <v>131</v>
      </c>
      <c r="C78" s="65">
        <v>72</v>
      </c>
      <c r="D78" s="71">
        <v>72</v>
      </c>
    </row>
    <row r="79" spans="1:4" ht="48.75" customHeight="1">
      <c r="A79" s="49" t="s">
        <v>136</v>
      </c>
      <c r="B79" s="17" t="s">
        <v>137</v>
      </c>
      <c r="C79" s="65">
        <v>115075</v>
      </c>
      <c r="D79" s="71">
        <v>115075</v>
      </c>
    </row>
    <row r="80" spans="1:4" ht="33" customHeight="1">
      <c r="A80" s="49" t="s">
        <v>132</v>
      </c>
      <c r="B80" s="17" t="s">
        <v>133</v>
      </c>
      <c r="C80" s="65">
        <v>12867</v>
      </c>
      <c r="D80" s="71">
        <v>12867</v>
      </c>
    </row>
    <row r="81" spans="1:4" ht="48" customHeight="1">
      <c r="A81" s="49" t="s">
        <v>134</v>
      </c>
      <c r="B81" s="17" t="s">
        <v>135</v>
      </c>
      <c r="C81" s="65">
        <v>108438</v>
      </c>
      <c r="D81" s="71">
        <v>108437.5</v>
      </c>
    </row>
    <row r="82" spans="1:4" ht="17.25" customHeight="1">
      <c r="A82" s="32" t="s">
        <v>89</v>
      </c>
      <c r="B82" s="17" t="s">
        <v>93</v>
      </c>
      <c r="C82" s="21">
        <f>C83+C84+C85+C86</f>
        <v>384467</v>
      </c>
      <c r="D82" s="71"/>
    </row>
    <row r="83" spans="1:4" ht="80.25" customHeight="1">
      <c r="A83" s="25" t="s">
        <v>138</v>
      </c>
      <c r="B83" s="17" t="s">
        <v>93</v>
      </c>
      <c r="C83" s="21">
        <v>35</v>
      </c>
      <c r="D83" s="71">
        <v>35.4</v>
      </c>
    </row>
    <row r="84" spans="1:4" ht="47.25" customHeight="1">
      <c r="A84" s="25" t="s">
        <v>139</v>
      </c>
      <c r="B84" s="17" t="s">
        <v>93</v>
      </c>
      <c r="C84" s="21">
        <v>16884</v>
      </c>
      <c r="D84" s="71">
        <v>16884.3</v>
      </c>
    </row>
    <row r="85" spans="1:4" ht="48.75" customHeight="1">
      <c r="A85" s="25" t="s">
        <v>140</v>
      </c>
      <c r="B85" s="17" t="s">
        <v>93</v>
      </c>
      <c r="C85" s="21">
        <v>360000</v>
      </c>
      <c r="D85" s="71">
        <v>360000</v>
      </c>
    </row>
    <row r="86" spans="1:4" ht="63" customHeight="1">
      <c r="A86" s="25" t="s">
        <v>141</v>
      </c>
      <c r="B86" s="17" t="s">
        <v>93</v>
      </c>
      <c r="C86" s="21">
        <v>7548</v>
      </c>
      <c r="D86" s="71">
        <v>7548.4</v>
      </c>
    </row>
    <row r="87" spans="1:3" s="4" customFormat="1" ht="12" customHeight="1">
      <c r="A87" s="19"/>
      <c r="B87" s="17"/>
      <c r="C87" s="21"/>
    </row>
    <row r="88" spans="1:4" ht="31.5" customHeight="1">
      <c r="A88" s="30" t="s">
        <v>112</v>
      </c>
      <c r="B88" s="31" t="s">
        <v>94</v>
      </c>
      <c r="C88" s="20">
        <f>C89+C90+C91+C100+C101+C102</f>
        <v>1380961</v>
      </c>
      <c r="D88" s="70">
        <v>1380960.5</v>
      </c>
    </row>
    <row r="89" spans="1:4" ht="33" customHeight="1">
      <c r="A89" s="50" t="s">
        <v>129</v>
      </c>
      <c r="B89" s="67" t="s">
        <v>130</v>
      </c>
      <c r="C89" s="66">
        <v>33905</v>
      </c>
      <c r="D89" s="71">
        <v>33905</v>
      </c>
    </row>
    <row r="90" spans="1:4" ht="48.75" customHeight="1">
      <c r="A90" s="19" t="s">
        <v>114</v>
      </c>
      <c r="B90" s="16" t="s">
        <v>115</v>
      </c>
      <c r="C90" s="52">
        <v>105281</v>
      </c>
      <c r="D90" s="71">
        <v>105281.4</v>
      </c>
    </row>
    <row r="91" spans="1:3" ht="33" customHeight="1">
      <c r="A91" s="19" t="s">
        <v>82</v>
      </c>
      <c r="B91" s="16" t="s">
        <v>95</v>
      </c>
      <c r="C91" s="22">
        <f>C92+C93+C94+C95+C96+C97+C98+C99</f>
        <v>84892</v>
      </c>
    </row>
    <row r="92" spans="1:4" ht="33" customHeight="1">
      <c r="A92" s="25" t="s">
        <v>142</v>
      </c>
      <c r="B92" s="16" t="s">
        <v>95</v>
      </c>
      <c r="C92" s="22">
        <v>943</v>
      </c>
      <c r="D92">
        <v>942.7</v>
      </c>
    </row>
    <row r="93" spans="1:4" ht="48" customHeight="1">
      <c r="A93" s="25" t="s">
        <v>143</v>
      </c>
      <c r="B93" s="16" t="s">
        <v>95</v>
      </c>
      <c r="C93" s="22">
        <v>8013</v>
      </c>
      <c r="D93">
        <v>8013.3</v>
      </c>
    </row>
    <row r="94" spans="1:4" ht="33" customHeight="1">
      <c r="A94" s="25" t="s">
        <v>144</v>
      </c>
      <c r="B94" s="16" t="s">
        <v>95</v>
      </c>
      <c r="C94" s="22">
        <v>4555</v>
      </c>
      <c r="D94">
        <v>4554.9</v>
      </c>
    </row>
    <row r="95" spans="1:4" ht="80.25" customHeight="1">
      <c r="A95" s="25" t="s">
        <v>145</v>
      </c>
      <c r="B95" s="16" t="s">
        <v>95</v>
      </c>
      <c r="C95" s="22">
        <v>20</v>
      </c>
      <c r="D95">
        <v>20.1</v>
      </c>
    </row>
    <row r="96" spans="1:4" ht="48" customHeight="1">
      <c r="A96" s="25" t="s">
        <v>146</v>
      </c>
      <c r="B96" s="16" t="s">
        <v>95</v>
      </c>
      <c r="C96" s="22">
        <v>9431</v>
      </c>
      <c r="D96">
        <v>9431</v>
      </c>
    </row>
    <row r="97" spans="1:4" ht="33" customHeight="1">
      <c r="A97" s="25" t="s">
        <v>147</v>
      </c>
      <c r="B97" s="16" t="s">
        <v>95</v>
      </c>
      <c r="C97" s="22">
        <v>29696</v>
      </c>
      <c r="D97">
        <v>29696</v>
      </c>
    </row>
    <row r="98" spans="1:4" ht="80.25" customHeight="1">
      <c r="A98" s="25" t="s">
        <v>151</v>
      </c>
      <c r="B98" s="16" t="s">
        <v>95</v>
      </c>
      <c r="C98" s="22">
        <v>22029</v>
      </c>
      <c r="D98" s="71">
        <v>22028.5</v>
      </c>
    </row>
    <row r="99" spans="1:4" ht="65.25" customHeight="1">
      <c r="A99" s="25" t="s">
        <v>148</v>
      </c>
      <c r="B99" s="16" t="s">
        <v>95</v>
      </c>
      <c r="C99" s="28">
        <v>10205</v>
      </c>
      <c r="D99" s="71">
        <v>10205.2</v>
      </c>
    </row>
    <row r="100" spans="1:4" ht="64.5" customHeight="1">
      <c r="A100" s="19" t="s">
        <v>88</v>
      </c>
      <c r="B100" s="16" t="s">
        <v>96</v>
      </c>
      <c r="C100" s="22">
        <v>11370</v>
      </c>
      <c r="D100" s="71">
        <v>11370</v>
      </c>
    </row>
    <row r="101" spans="1:4" ht="64.5" customHeight="1">
      <c r="A101" s="19" t="s">
        <v>149</v>
      </c>
      <c r="B101" s="16" t="s">
        <v>150</v>
      </c>
      <c r="C101" s="22">
        <v>30966</v>
      </c>
      <c r="D101" s="71">
        <v>30965.5</v>
      </c>
    </row>
    <row r="102" spans="1:4" ht="16.5" customHeight="1">
      <c r="A102" s="19" t="s">
        <v>83</v>
      </c>
      <c r="B102" s="16" t="s">
        <v>84</v>
      </c>
      <c r="C102" s="22">
        <f>C103+C104</f>
        <v>1114547</v>
      </c>
      <c r="D102" s="71"/>
    </row>
    <row r="103" spans="1:38" ht="32.25" customHeight="1">
      <c r="A103" s="25" t="s">
        <v>155</v>
      </c>
      <c r="B103" s="16" t="s">
        <v>84</v>
      </c>
      <c r="C103" s="28">
        <v>1064226</v>
      </c>
      <c r="D103" s="72">
        <v>1064226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</row>
    <row r="104" spans="1:4" ht="81" customHeight="1">
      <c r="A104" s="25" t="s">
        <v>152</v>
      </c>
      <c r="B104" s="16" t="s">
        <v>84</v>
      </c>
      <c r="C104" s="22">
        <v>50321</v>
      </c>
      <c r="D104" s="71">
        <v>50320.9</v>
      </c>
    </row>
    <row r="105" spans="1:4" ht="12" customHeight="1">
      <c r="A105" s="19"/>
      <c r="B105" s="16"/>
      <c r="C105" s="22"/>
      <c r="D105" s="71"/>
    </row>
    <row r="106" spans="1:4" ht="16.5" customHeight="1">
      <c r="A106" s="30" t="s">
        <v>97</v>
      </c>
      <c r="B106" s="15" t="s">
        <v>85</v>
      </c>
      <c r="C106" s="20">
        <f>C107+C108</f>
        <v>57603</v>
      </c>
      <c r="D106" s="71">
        <v>57603.3</v>
      </c>
    </row>
    <row r="107" spans="1:4" ht="81.75" customHeight="1">
      <c r="A107" s="68" t="s">
        <v>153</v>
      </c>
      <c r="B107" s="16" t="s">
        <v>86</v>
      </c>
      <c r="C107" s="22">
        <v>30237</v>
      </c>
      <c r="D107" s="71">
        <v>30237</v>
      </c>
    </row>
    <row r="108" spans="1:4" s="4" customFormat="1" ht="33" customHeight="1">
      <c r="A108" s="32" t="s">
        <v>99</v>
      </c>
      <c r="B108" s="17" t="s">
        <v>87</v>
      </c>
      <c r="C108" s="21">
        <f>C109+C110</f>
        <v>27366</v>
      </c>
      <c r="D108" s="70"/>
    </row>
    <row r="109" spans="1:4" s="4" customFormat="1" ht="64.5" customHeight="1">
      <c r="A109" s="25" t="s">
        <v>156</v>
      </c>
      <c r="B109" s="17" t="s">
        <v>87</v>
      </c>
      <c r="C109" s="21">
        <v>11457</v>
      </c>
      <c r="D109" s="70">
        <v>11457.5</v>
      </c>
    </row>
    <row r="110" spans="1:4" s="4" customFormat="1" ht="64.5" customHeight="1">
      <c r="A110" s="25" t="s">
        <v>154</v>
      </c>
      <c r="B110" s="17" t="s">
        <v>87</v>
      </c>
      <c r="C110" s="29">
        <v>15909</v>
      </c>
      <c r="D110" s="70">
        <v>15908.8</v>
      </c>
    </row>
    <row r="111" spans="1:4" ht="12" customHeight="1">
      <c r="A111" s="57"/>
      <c r="B111" s="58"/>
      <c r="C111" s="59"/>
      <c r="D111" s="71"/>
    </row>
    <row r="112" spans="1:4" ht="15.75">
      <c r="A112" s="69" t="s">
        <v>98</v>
      </c>
      <c r="B112" s="23"/>
      <c r="C112" s="24">
        <f>C11+C76</f>
        <v>7511683</v>
      </c>
      <c r="D112" s="71"/>
    </row>
    <row r="113" spans="1:3" ht="60.75" customHeight="1">
      <c r="A113" s="78" t="s">
        <v>157</v>
      </c>
      <c r="B113" s="78"/>
      <c r="C113" s="78"/>
    </row>
    <row r="114" ht="14.25" customHeight="1"/>
    <row r="115" spans="1:3" ht="12.75">
      <c r="A115" s="73"/>
      <c r="B115" s="73"/>
      <c r="C115" s="73"/>
    </row>
  </sheetData>
  <mergeCells count="7">
    <mergeCell ref="A115:C115"/>
    <mergeCell ref="A7:C7"/>
    <mergeCell ref="A1:C1"/>
    <mergeCell ref="A3:C3"/>
    <mergeCell ref="A4:C4"/>
    <mergeCell ref="A5:C5"/>
    <mergeCell ref="A113:C1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KorneevaEV</cp:lastModifiedBy>
  <cp:lastPrinted>2008-10-14T07:12:01Z</cp:lastPrinted>
  <dcterms:created xsi:type="dcterms:W3CDTF">2001-10-29T11:15:23Z</dcterms:created>
  <dcterms:modified xsi:type="dcterms:W3CDTF">2008-10-17T12:16:36Z</dcterms:modified>
  <cp:category/>
  <cp:version/>
  <cp:contentType/>
  <cp:contentStatus/>
</cp:coreProperties>
</file>