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<sst xmlns="http://schemas.openxmlformats.org/spreadsheetml/2006/main" count="199" uniqueCount="182">
  <si>
    <t>Доходы от сдачи в аренду имущества, находящегося в государственной и муниципальной собственности</t>
  </si>
  <si>
    <t>Источники доходов</t>
  </si>
  <si>
    <t>Код   бюджетной классификации</t>
  </si>
  <si>
    <t xml:space="preserve">НАЛОГИ НА СОВОКУПНЫЙ ДОХОД </t>
  </si>
  <si>
    <t>НАЛОГИ НА ИМУЩЕСТВО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</si>
  <si>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</si>
  <si>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</si>
  <si>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АДМИНИСТРАТИВНЫЕ ПЛАТЕЖИ И СБОРЫ</t>
  </si>
  <si>
    <t>ДОХОДЫ</t>
  </si>
  <si>
    <t xml:space="preserve">НАЛОГИ НА ПРИБЫЛЬ, ДОХОДЫ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</si>
  <si>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</si>
  <si>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</si>
  <si>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</si>
  <si>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</si>
  <si>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</si>
  <si>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</si>
  <si>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</si>
  <si>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</si>
  <si>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</si>
  <si>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</si>
  <si>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</si>
  <si>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Плата за негативное воздействие на окружающую среду</t>
  </si>
  <si>
    <t>000 1 12 00000 00 0000 000</t>
  </si>
  <si>
    <t>000 1 15 00000 00 0000 000</t>
  </si>
  <si>
    <t>ШТРАФЫ, САНКЦИИ, ВОЗМЕЩЕНИЕ УЩЕРБА</t>
  </si>
  <si>
    <t>000 1 16 00000 00 0000 000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</si>
  <si>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</si>
  <si>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</si>
  <si>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000 1 12 01000 01 0000 120</t>
  </si>
  <si>
    <t xml:space="preserve">ВСЕГО </t>
  </si>
  <si>
    <t>Налог на имущество организаций</t>
  </si>
  <si>
    <t>000 1 06 02000 02 0000 110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</si>
  <si>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</si>
  <si>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</si>
  <si>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ДОХОДЫ ОТ ПРОДАЖИ МАТЕРИАЛЬНЫХ И НЕМАТЕРИАЛЬНЫХ АКТИВОВ</t>
  </si>
  <si>
    <t>000 1 14 00000 00 0000 000</t>
  </si>
  <si>
    <t>000 1 05 02000 02 0000 110</t>
  </si>
  <si>
    <t>000 1 06 06000 00 0000 110</t>
  </si>
  <si>
    <t>ГОСУДАРСТВЕННАЯ ПОШЛИНА, СБОРЫ</t>
  </si>
  <si>
    <t>000 1 11 05012 04 0000 120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</si>
  <si>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</si>
  <si>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</si>
  <si>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</si>
  <si>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</si>
  <si>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</si>
  <si>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000 1 11 08034 04 0000 120</t>
  </si>
  <si>
    <t>Прочие поступления от использования имущества, находящегося в  собственности городских округов</t>
  </si>
  <si>
    <t>000 1 11 08044 04 0000 120</t>
  </si>
  <si>
    <t>Платежи, взимаемые  организациями городских округов за выполнение определенных функций</t>
  </si>
  <si>
    <t>000 1 15 02040 04 0000 140</t>
  </si>
  <si>
    <t>000 1 06 05000 02 0000 110</t>
  </si>
  <si>
    <t>000 1 14 01040 04 0000 410</t>
  </si>
  <si>
    <t>БЕЗВОЗМЕЗДНЫЕ ПОСТУПЛЕНИЯ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</si>
  <si>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</si>
  <si>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</si>
  <si>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000 2 00 00000 00 0000 000</t>
  </si>
  <si>
    <t>000 2 02 02000 00 0000 151</t>
  </si>
  <si>
    <t>000 2 02 04000 00 0000 151</t>
  </si>
  <si>
    <t>Сумма, тыс.руб.</t>
  </si>
  <si>
    <t>городского Совета депутатов</t>
  </si>
  <si>
    <t>к решению Архангельского</t>
  </si>
  <si>
    <t>000 1 06 01020 04 0000 110</t>
  </si>
  <si>
    <t>Налог на игорный бизнес</t>
  </si>
  <si>
    <t>000 2 02 04033 04 0000 151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</si>
  <si>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</si>
  <si>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субвенция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</si>
  <si>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</si>
  <si>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</si>
  <si>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 xml:space="preserve">Субсидии бюджетам городских округов на мероприятия по организации оздоровительной кампании детей </t>
  </si>
  <si>
    <t>Субсидии бюджетам городских округов на предоставление гражданам субсидий на оплату жилого помещения и коммунальных услуг</t>
  </si>
  <si>
    <t>000 2 02 04222 04 0000 151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</si>
  <si>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</si>
  <si>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ВОЗВРАТ ОСТАТКОВ СУБСИДИЙ И СУБВЕНЦИЙ ПРОШЛЫХ ЛЕТ</t>
  </si>
  <si>
    <t>000 1 19 00000 00 0000 000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</si>
  <si>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</si>
  <si>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</si>
  <si>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</si>
  <si>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</si>
  <si>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Безвозмездные поступления от предпринимательской и иной приносящей доход деятельности</t>
  </si>
  <si>
    <t>000 3 03 00000 00 0000 000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</si>
  <si>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</si>
  <si>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</si>
  <si>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</si>
  <si>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000 1 14 03040 04 0000 410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</si>
  <si>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</si>
  <si>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000 1 14 03040 04 0000 440</t>
  </si>
  <si>
    <t>ПРОЧИЕ НЕНАЛОГОВЫЕ ДОХОДЫ</t>
  </si>
  <si>
    <t>000 1 17 00000 00 0000 000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</si>
  <si>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</si>
  <si>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000 2 02 03000 00 0000 151</t>
  </si>
  <si>
    <t>Средства бюджета городского округа,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</si>
  <si>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000 2 02 03040 04 0000 151</t>
  </si>
  <si>
    <t>в том числе: средства резервного фонда органов исполнительной власти субъекта Российской Федерации</t>
  </si>
  <si>
    <t>000 2 02 04113 04 0000 151</t>
  </si>
  <si>
    <t>000 2 02 05030 04 0000 151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</si>
  <si>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</si>
  <si>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000 2 02 04153 04 0000 151</t>
  </si>
  <si>
    <t>Субсидии бюджетам городских округов на внедрение инновационных образовательных программ в государственных и муниципальных общеобразовательных школах</t>
  </si>
  <si>
    <t>Средства федерального бюджета, передаваемые бюджетам городских округов на реализацию  Федеральной адресной инвестиционной программы</t>
  </si>
  <si>
    <t>Доходы городского бюджета на 2007 год</t>
  </si>
  <si>
    <t>000 2 02 03999 04 0000 151</t>
  </si>
  <si>
    <t>000 2 02 04999 04 0000 151</t>
  </si>
  <si>
    <t>Субвенции бюджетам городских округов на выполнение передаваемых полномочий субъектов Российской Федерации</t>
  </si>
  <si>
    <t>000 2 02 02043 04 0000 151</t>
  </si>
  <si>
    <t>000 2 02 04005 04 0000 151</t>
  </si>
  <si>
    <t>Единый налог, взимаемый в связи с применением упрощенной системы налогообложения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</si>
  <si>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</si>
  <si>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</si>
  <si>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000 1 11 05011 04 0000 120</t>
  </si>
  <si>
    <t>Доходы от продажи квартир, находящихся в собственности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</si>
  <si>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</si>
  <si>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</si>
  <si>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</si>
  <si>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</si>
  <si>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</si>
  <si>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Денежные взыскания (штрафы) за нарушение законодательства о налогах и сборах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</si>
  <si>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</si>
  <si>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</si>
  <si>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</si>
  <si>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</si>
  <si>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</si>
  <si>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</si>
  <si>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</si>
  <si>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</si>
  <si>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</si>
  <si>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</si>
  <si>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</si>
  <si>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</si>
  <si>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 бюджетов городских округов</t>
  </si>
  <si>
    <t>000 1 17 05040 04 0000 180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</si>
  <si>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</si>
  <si>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субвенции бюджетам городских округов</t>
  </si>
  <si>
    <t>Прочие субсидии бюджетам городских округов</t>
  </si>
  <si>
    <t xml:space="preserve"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</si>
  <si>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000 2 02 02009 04 0000 151</t>
  </si>
  <si>
    <t xml:space="preserve">от 12.12.2006 № 310  </t>
  </si>
  <si>
    <t>".</t>
  </si>
  <si>
    <t>"ПРИЛОЖЕНИЕ № 5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</si>
  <si>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</si>
  <si>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</si>
  <si>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</si>
  <si>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</si>
  <si>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000 1 09 01000 00 0000 110</t>
  </si>
  <si>
    <t>000 1 09 04050 00 0000 110</t>
  </si>
  <si>
    <t>000 1 09 07000 00 0000 110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</si>
  <si>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</si>
  <si>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</si>
  <si>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</si>
  <si>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000 1 11 05024 04 0000 120</t>
  </si>
  <si>
    <t>ДОХОДЫ ОТ ОКАЗАНИЯ ПЛАТНЫХ УСЛУГ И КОМПЕНСАЦИИ ЗАТРАТ ГОСУДАРСТВА</t>
  </si>
  <si>
    <t>000 1 13 00000 00 0000 000</t>
  </si>
  <si>
    <t>Денежные взыскания (штрафы) за нарушение Федерального закона "О пожарной безопасности"</t>
  </si>
  <si>
    <t>000 2 02 02050 04 0000 151</t>
  </si>
  <si>
    <t xml:space="preserve">Субвенции бюджетам городских округов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 </t>
  </si>
  <si>
    <t>000 2 02 02044 04 0000 151</t>
  </si>
  <si>
    <t xml:space="preserve">Субвенции бюджетам городских округов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</si>
  <si>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000 2 02 02053 04 0000 151</t>
  </si>
  <si>
    <t>Субвенции бюджетам городских округов на ежемесячное денежное вознаграждение за классное руководство</t>
  </si>
  <si>
    <t>000 2 02 02039 04 0000 151</t>
  </si>
  <si>
    <t>000 2 02 02028 04 0000 151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</si>
  <si>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</si>
  <si>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000 2 02 02040 04 0000 151</t>
  </si>
  <si>
    <t>Субсидии бюджетам городских округов на модернизацию объектов коммунальной инфраструктуры</t>
  </si>
  <si>
    <t>000 2 02 04028 04 0000 151</t>
  </si>
  <si>
    <r>
      <t xml:space="preserve">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</t>
    </r>
    <r>
      <rPr>
        <b/>
        <sz val="10"/>
        <rFont val="Times New Roman"/>
        <family val="1"/>
      </rPr>
      <t xml:space="preserve">в </t>
    </r>
    <r>
      <rPr>
        <sz val="10"/>
        <rFont val="Times New Roman"/>
        <family val="1"/>
      </rPr>
      <t xml:space="preserve">сельской местности, рабочих поселках (поселках городского типа) </t>
    </r>
  </si>
  <si>
    <t>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</si>
  <si>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</si>
  <si>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субсидия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</si>
  <si>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</si>
  <si>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субвенция на реализацию социально-экономической программы Архангельской области "Развитие города Архангельска как областного центра Архангельской области" на 2007-2010 годы</t>
  </si>
  <si>
    <t>субвенция на реализацию областной адресной инвестиционной программы</t>
  </si>
  <si>
    <t>в том числе: субсидия на реализацию социально-экономической целевой программы Архангельской области "Модернизация объектов коммунальной инфраструктуры Архангельской области на 2007-2010 годы"</t>
  </si>
  <si>
    <t>субвенция на организацию предоставления бесплатного дошкольного  образования детям-инвалидам в муниципальных дошкольных образовательных учреждениях</t>
  </si>
  <si>
    <t>Субвенции бюджетам городских округов на денежные выплаты медицинскому персоналу фельдшерско-аккушерских пунктов, врачам, фельдшерам и медицинским сестрам скорой медицинской помощи</t>
  </si>
  <si>
    <t>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</si>
  <si>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в том числе: субсидия на модернизацию объектов коммунальной инфраструктуры</t>
  </si>
  <si>
    <t>в том числе: субвенция на осуществление государственных полномочий в сфере охраны труда</t>
  </si>
  <si>
    <t>000 1 14 02033 04 0000 410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</si>
  <si>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</si>
  <si>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Доходы от реализации имущества муниципальных унитарных предприятий, созданых городскими округами  (в части реализации основных средств по указанному имуществу)</t>
  </si>
  <si>
    <t>000 1 14 02031 04 0000 410</t>
  </si>
  <si>
    <t xml:space="preserve">          8. Приложение № 5 "Доходы городского бюджета на 2007 год"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</si>
</sst>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2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5"/>
    </xf>
    <xf numFmtId="0" fontId="10" fillId="0" borderId="0" xfId="0" applyFont="1" applyAlignment="1">
      <alignment horizontal="left" vertical="top" indent="5"/>
    </xf>
    <xf numFmtId="3" fontId="4" fillId="0" borderId="1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0" fontId="11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right" wrapText="1"/>
    </xf>
    <xf numFmtId="0" fontId="1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 indent="2"/>
    </xf>
    <xf numFmtId="3" fontId="3" fillId="0" borderId="3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left" vertical="top" wrapText="1"/>
    </xf>
    <xf numFmtId="4" fontId="4" fillId="0" borderId="9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wrapText="1"/>
    </xf>
    <xf numFmtId="0" fontId="6" fillId="0" borderId="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 indent="2"/>
    </xf>
    <xf numFmtId="0" fontId="3" fillId="0" borderId="19" xfId="0" applyFont="1" applyBorder="1" applyAlignment="1">
      <alignment horizontal="left" vertical="top" wrapText="1" indent="2"/>
    </xf>
    <xf numFmtId="0" fontId="3" fillId="0" borderId="18" xfId="0" applyFont="1" applyBorder="1" applyAlignment="1">
      <alignment horizontal="left" vertical="top" wrapText="1" indent="2"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="80" zoomScaleNormal="80" workbookViewId="0" topLeftCell="A1">
      <selection activeCell="A1" sqref="A1:D1"/>
    </sheetView>
  </sheetViews>
  <sheetFormatPr defaultColWidth="9.00390625" defaultRowHeight="12.75"/>
  <cols>
    <col min="1" max="1" width="57.625" style="0" customWidth="1"/>
    <col min="2" max="2" width="29.375" style="0" customWidth="1"/>
    <col min="3" max="3" width="11.875" style="0" customWidth="1"/>
    <col min="4" max="4" width="2.375" style="0" customWidth="1"/>
  </cols>
  <sheetData>
    <row r="1" spans="1:4" ht="39" customHeight="1">
      <c r="A1" s="66" t="s">
        <v>181</v>
      </c>
      <c r="B1" s="66"/>
      <c r="C1" s="66"/>
      <c r="D1" s="66"/>
    </row>
    <row r="2" ht="12" customHeight="1"/>
    <row r="3" spans="1:3" ht="17.25" customHeight="1">
      <c r="A3" s="10"/>
      <c r="B3" s="11" t="s">
        <v>137</v>
      </c>
      <c r="C3" s="10"/>
    </row>
    <row r="4" spans="1:3" ht="12" customHeight="1">
      <c r="A4" s="5"/>
      <c r="B4" s="11"/>
      <c r="C4" s="5"/>
    </row>
    <row r="5" spans="1:3" ht="19.5" customHeight="1">
      <c r="A5" s="8"/>
      <c r="B5" s="12" t="s">
        <v>60</v>
      </c>
      <c r="C5" s="8"/>
    </row>
    <row r="6" spans="1:3" ht="18.75" customHeight="1">
      <c r="A6" s="8"/>
      <c r="B6" s="12" t="s">
        <v>59</v>
      </c>
      <c r="C6" s="8"/>
    </row>
    <row r="7" spans="1:3" ht="18" customHeight="1">
      <c r="A7" s="8"/>
      <c r="B7" s="12" t="s">
        <v>135</v>
      </c>
      <c r="C7" s="8"/>
    </row>
    <row r="8" spans="1:3" ht="12" customHeight="1">
      <c r="A8" s="6"/>
      <c r="B8" s="6"/>
      <c r="C8" s="6"/>
    </row>
    <row r="9" spans="1:3" ht="20.25" customHeight="1">
      <c r="A9" s="64" t="s">
        <v>99</v>
      </c>
      <c r="B9" s="65"/>
      <c r="C9" s="65"/>
    </row>
    <row r="10" spans="1:3" ht="12" customHeight="1">
      <c r="A10" s="2"/>
      <c r="B10" s="1"/>
      <c r="C10" s="1"/>
    </row>
    <row r="11" spans="1:3" ht="30.75" customHeight="1">
      <c r="A11" s="42" t="s">
        <v>1</v>
      </c>
      <c r="B11" s="43" t="s">
        <v>2</v>
      </c>
      <c r="C11" s="9" t="s">
        <v>58</v>
      </c>
    </row>
    <row r="12" spans="1:3" ht="12.75" customHeight="1">
      <c r="A12" s="44">
        <v>1</v>
      </c>
      <c r="B12" s="45">
        <v>2</v>
      </c>
      <c r="C12" s="7">
        <v>3</v>
      </c>
    </row>
    <row r="13" spans="1:3" ht="15.75" customHeight="1">
      <c r="A13" s="31" t="s">
        <v>8</v>
      </c>
      <c r="B13" s="32" t="s">
        <v>10</v>
      </c>
      <c r="C13" s="27">
        <f>C15+C18+C22+C28+C33+C38+C50+C55+C62+C65+C75+C53</f>
        <v>3074700</v>
      </c>
    </row>
    <row r="14" spans="1:3" ht="12" customHeight="1">
      <c r="A14" s="33"/>
      <c r="B14" s="17"/>
      <c r="C14" s="28"/>
    </row>
    <row r="15" spans="1:3" ht="15" customHeight="1">
      <c r="A15" s="16" t="s">
        <v>9</v>
      </c>
      <c r="B15" s="17" t="s">
        <v>11</v>
      </c>
      <c r="C15" s="28">
        <f>SUM(C16)</f>
        <v>1753200</v>
      </c>
    </row>
    <row r="16" spans="1:3" ht="18" customHeight="1">
      <c r="A16" s="18" t="s">
        <v>5</v>
      </c>
      <c r="B16" s="19" t="s">
        <v>12</v>
      </c>
      <c r="C16" s="29">
        <v>1753200</v>
      </c>
    </row>
    <row r="17" spans="1:3" ht="12" customHeight="1">
      <c r="A17" s="18"/>
      <c r="B17" s="19"/>
      <c r="C17" s="29"/>
    </row>
    <row r="18" spans="1:3" ht="15" customHeight="1">
      <c r="A18" s="16" t="s">
        <v>3</v>
      </c>
      <c r="B18" s="17" t="s">
        <v>13</v>
      </c>
      <c r="C18" s="30">
        <f>C19+C20</f>
        <v>261600</v>
      </c>
    </row>
    <row r="19" spans="1:3" ht="33.75" customHeight="1">
      <c r="A19" s="18" t="s">
        <v>105</v>
      </c>
      <c r="B19" s="19" t="s">
        <v>106</v>
      </c>
      <c r="C19" s="14">
        <v>90800</v>
      </c>
    </row>
    <row r="20" spans="1:3" ht="33" customHeight="1">
      <c r="A20" s="18" t="s">
        <v>6</v>
      </c>
      <c r="B20" s="19" t="s">
        <v>36</v>
      </c>
      <c r="C20" s="14">
        <v>170800</v>
      </c>
    </row>
    <row r="21" spans="1:3" ht="12" customHeight="1">
      <c r="A21" s="18"/>
      <c r="B21" s="19"/>
      <c r="C21" s="14"/>
    </row>
    <row r="22" spans="1:3" ht="15" customHeight="1">
      <c r="A22" s="16" t="s">
        <v>4</v>
      </c>
      <c r="B22" s="17" t="s">
        <v>14</v>
      </c>
      <c r="C22" s="28">
        <f>SUM(C23:C26)</f>
        <v>435100</v>
      </c>
    </row>
    <row r="23" spans="1:3" ht="50.25" customHeight="1">
      <c r="A23" s="18" t="s">
        <v>107</v>
      </c>
      <c r="B23" s="19" t="s">
        <v>61</v>
      </c>
      <c r="C23" s="14">
        <v>11900</v>
      </c>
    </row>
    <row r="24" spans="1:3" ht="18" customHeight="1">
      <c r="A24" s="18" t="s">
        <v>30</v>
      </c>
      <c r="B24" s="19" t="s">
        <v>31</v>
      </c>
      <c r="C24" s="29">
        <v>207000</v>
      </c>
    </row>
    <row r="25" spans="1:3" ht="17.25" customHeight="1">
      <c r="A25" s="18" t="s">
        <v>62</v>
      </c>
      <c r="B25" s="19" t="s">
        <v>50</v>
      </c>
      <c r="C25" s="29">
        <v>58200</v>
      </c>
    </row>
    <row r="26" spans="1:3" ht="16.5" customHeight="1">
      <c r="A26" s="18" t="s">
        <v>15</v>
      </c>
      <c r="B26" s="19" t="s">
        <v>37</v>
      </c>
      <c r="C26" s="29">
        <v>158000</v>
      </c>
    </row>
    <row r="27" spans="1:3" ht="12" customHeight="1">
      <c r="A27" s="34"/>
      <c r="B27" s="19"/>
      <c r="C27" s="14"/>
    </row>
    <row r="28" spans="1:3" ht="16.5" customHeight="1">
      <c r="A28" s="16" t="s">
        <v>38</v>
      </c>
      <c r="B28" s="17" t="s">
        <v>26</v>
      </c>
      <c r="C28" s="28">
        <f>C29+C30+C31</f>
        <v>30000</v>
      </c>
    </row>
    <row r="29" spans="1:3" ht="81" customHeight="1">
      <c r="A29" s="18" t="s">
        <v>110</v>
      </c>
      <c r="B29" s="57" t="s">
        <v>111</v>
      </c>
      <c r="C29" s="22">
        <v>12000</v>
      </c>
    </row>
    <row r="30" spans="1:3" ht="99" customHeight="1">
      <c r="A30" s="18" t="s">
        <v>112</v>
      </c>
      <c r="B30" s="57" t="s">
        <v>113</v>
      </c>
      <c r="C30" s="22">
        <v>17800</v>
      </c>
    </row>
    <row r="31" spans="1:3" ht="35.25" customHeight="1">
      <c r="A31" s="18" t="s">
        <v>138</v>
      </c>
      <c r="B31" s="57" t="s">
        <v>114</v>
      </c>
      <c r="C31" s="22">
        <v>200</v>
      </c>
    </row>
    <row r="32" spans="1:3" ht="12" customHeight="1">
      <c r="A32" s="16"/>
      <c r="B32" s="17"/>
      <c r="C32" s="28"/>
    </row>
    <row r="33" spans="1:3" ht="27" customHeight="1">
      <c r="A33" s="16" t="s">
        <v>80</v>
      </c>
      <c r="B33" s="17" t="s">
        <v>81</v>
      </c>
      <c r="C33" s="30">
        <v>100</v>
      </c>
    </row>
    <row r="34" spans="1:3" ht="33" customHeight="1" hidden="1">
      <c r="A34" s="18" t="s">
        <v>139</v>
      </c>
      <c r="B34" s="57" t="s">
        <v>142</v>
      </c>
      <c r="C34" s="30"/>
    </row>
    <row r="35" spans="1:3" ht="33" customHeight="1" hidden="1">
      <c r="A35" s="18" t="s">
        <v>140</v>
      </c>
      <c r="B35" s="57" t="s">
        <v>143</v>
      </c>
      <c r="C35" s="30"/>
    </row>
    <row r="36" spans="1:3" ht="33.75" customHeight="1">
      <c r="A36" s="18" t="s">
        <v>141</v>
      </c>
      <c r="B36" s="57" t="s">
        <v>144</v>
      </c>
      <c r="C36" s="22">
        <v>100</v>
      </c>
    </row>
    <row r="37" spans="1:3" ht="12" customHeight="1">
      <c r="A37" s="34"/>
      <c r="B37" s="19"/>
      <c r="C37" s="29"/>
    </row>
    <row r="38" spans="1:3" ht="28.5" customHeight="1">
      <c r="A38" s="16" t="s">
        <v>27</v>
      </c>
      <c r="B38" s="17" t="s">
        <v>16</v>
      </c>
      <c r="C38" s="30">
        <f>SUM(C39,C44,C46)</f>
        <v>259900</v>
      </c>
    </row>
    <row r="39" spans="1:3" ht="33.75" customHeight="1">
      <c r="A39" s="18" t="s">
        <v>0</v>
      </c>
      <c r="B39" s="57" t="s">
        <v>17</v>
      </c>
      <c r="C39" s="14">
        <f>C40+C41+C42+C43</f>
        <v>249600</v>
      </c>
    </row>
    <row r="40" spans="1:3" ht="98.25" customHeight="1">
      <c r="A40" s="34" t="s">
        <v>145</v>
      </c>
      <c r="B40" s="57" t="s">
        <v>108</v>
      </c>
      <c r="C40" s="14">
        <v>84900</v>
      </c>
    </row>
    <row r="41" spans="1:3" ht="83.25" customHeight="1">
      <c r="A41" s="34" t="s">
        <v>146</v>
      </c>
      <c r="B41" s="57" t="s">
        <v>39</v>
      </c>
      <c r="C41" s="14">
        <v>7900</v>
      </c>
    </row>
    <row r="42" spans="1:3" ht="50.25" customHeight="1">
      <c r="A42" s="34" t="s">
        <v>147</v>
      </c>
      <c r="B42" s="57" t="s">
        <v>148</v>
      </c>
      <c r="C42" s="14">
        <v>2800</v>
      </c>
    </row>
    <row r="43" spans="1:3" ht="66.75" customHeight="1">
      <c r="A43" s="34" t="s">
        <v>40</v>
      </c>
      <c r="B43" s="57" t="s">
        <v>41</v>
      </c>
      <c r="C43" s="14">
        <v>154000</v>
      </c>
    </row>
    <row r="44" spans="1:3" ht="34.5" customHeight="1">
      <c r="A44" s="18" t="s">
        <v>18</v>
      </c>
      <c r="B44" s="57" t="s">
        <v>19</v>
      </c>
      <c r="C44" s="14">
        <f>SUM(C45)</f>
        <v>5100</v>
      </c>
    </row>
    <row r="45" spans="1:3" ht="65.25" customHeight="1">
      <c r="A45" s="34" t="s">
        <v>42</v>
      </c>
      <c r="B45" s="57" t="s">
        <v>43</v>
      </c>
      <c r="C45" s="14">
        <v>5100</v>
      </c>
    </row>
    <row r="46" spans="1:3" ht="48.75" customHeight="1">
      <c r="A46" s="18" t="s">
        <v>32</v>
      </c>
      <c r="B46" s="57" t="s">
        <v>33</v>
      </c>
      <c r="C46" s="14">
        <f>SUM(C47,C48)</f>
        <v>5200</v>
      </c>
    </row>
    <row r="47" spans="1:3" ht="50.25" customHeight="1">
      <c r="A47" s="34" t="s">
        <v>44</v>
      </c>
      <c r="B47" s="57" t="s">
        <v>45</v>
      </c>
      <c r="C47" s="14">
        <v>400</v>
      </c>
    </row>
    <row r="48" spans="1:3" ht="34.5" customHeight="1">
      <c r="A48" s="34" t="s">
        <v>46</v>
      </c>
      <c r="B48" s="57" t="s">
        <v>47</v>
      </c>
      <c r="C48" s="14">
        <v>4800</v>
      </c>
    </row>
    <row r="49" spans="1:3" ht="12" customHeight="1">
      <c r="A49" s="18"/>
      <c r="B49" s="19"/>
      <c r="C49" s="14"/>
    </row>
    <row r="50" spans="1:3" s="3" customFormat="1" ht="16.5" customHeight="1">
      <c r="A50" s="16" t="s">
        <v>20</v>
      </c>
      <c r="B50" s="17" t="s">
        <v>22</v>
      </c>
      <c r="C50" s="30">
        <f>SUM(C51)</f>
        <v>35200</v>
      </c>
    </row>
    <row r="51" spans="1:3" ht="18" customHeight="1">
      <c r="A51" s="18" t="s">
        <v>21</v>
      </c>
      <c r="B51" s="19" t="s">
        <v>28</v>
      </c>
      <c r="C51" s="14">
        <v>35200</v>
      </c>
    </row>
    <row r="52" spans="1:3" ht="12" customHeight="1">
      <c r="A52" s="18"/>
      <c r="B52" s="19"/>
      <c r="C52" s="14"/>
    </row>
    <row r="53" spans="1:3" ht="27" customHeight="1">
      <c r="A53" s="16" t="s">
        <v>149</v>
      </c>
      <c r="B53" s="58" t="s">
        <v>150</v>
      </c>
      <c r="C53" s="61">
        <v>200</v>
      </c>
    </row>
    <row r="54" spans="1:3" ht="12" customHeight="1">
      <c r="A54" s="18"/>
      <c r="B54" s="19"/>
      <c r="C54" s="14"/>
    </row>
    <row r="55" spans="1:3" ht="27" customHeight="1">
      <c r="A55" s="16" t="s">
        <v>34</v>
      </c>
      <c r="B55" s="59" t="s">
        <v>35</v>
      </c>
      <c r="C55" s="30">
        <f>C56+C57+C58</f>
        <v>280100</v>
      </c>
    </row>
    <row r="56" spans="1:3" ht="33.75" customHeight="1">
      <c r="A56" s="18" t="s">
        <v>109</v>
      </c>
      <c r="B56" s="57" t="s">
        <v>51</v>
      </c>
      <c r="C56" s="14">
        <v>1000</v>
      </c>
    </row>
    <row r="57" spans="1:3" ht="66.75" customHeight="1">
      <c r="A57" s="18" t="s">
        <v>179</v>
      </c>
      <c r="B57" s="57" t="s">
        <v>180</v>
      </c>
      <c r="C57" s="14">
        <v>800</v>
      </c>
    </row>
    <row r="58" spans="1:3" ht="51" customHeight="1">
      <c r="A58" s="18" t="s">
        <v>178</v>
      </c>
      <c r="B58" s="57" t="s">
        <v>177</v>
      </c>
      <c r="C58" s="14">
        <v>278300</v>
      </c>
    </row>
    <row r="59" spans="1:3" ht="66.75" customHeight="1" hidden="1">
      <c r="A59" s="18" t="s">
        <v>82</v>
      </c>
      <c r="B59" s="19" t="s">
        <v>83</v>
      </c>
      <c r="C59" s="14"/>
    </row>
    <row r="60" spans="1:3" ht="66" customHeight="1" hidden="1">
      <c r="A60" s="18" t="s">
        <v>84</v>
      </c>
      <c r="B60" s="19" t="s">
        <v>85</v>
      </c>
      <c r="C60" s="14"/>
    </row>
    <row r="61" spans="1:3" ht="12" customHeight="1" hidden="1">
      <c r="A61" s="18"/>
      <c r="B61" s="19"/>
      <c r="C61" s="14"/>
    </row>
    <row r="62" spans="1:3" ht="15.75" customHeight="1" hidden="1">
      <c r="A62" s="16" t="s">
        <v>7</v>
      </c>
      <c r="B62" s="17" t="s">
        <v>23</v>
      </c>
      <c r="C62" s="28">
        <f>SUM(C63)</f>
        <v>0</v>
      </c>
    </row>
    <row r="63" spans="1:3" ht="35.25" customHeight="1" hidden="1">
      <c r="A63" s="35" t="s">
        <v>48</v>
      </c>
      <c r="B63" s="36" t="s">
        <v>49</v>
      </c>
      <c r="C63" s="14">
        <v>0</v>
      </c>
    </row>
    <row r="64" spans="1:3" ht="12" customHeight="1">
      <c r="A64" s="18"/>
      <c r="B64" s="19"/>
      <c r="C64" s="14"/>
    </row>
    <row r="65" spans="1:3" ht="15.75" customHeight="1">
      <c r="A65" s="16" t="s">
        <v>24</v>
      </c>
      <c r="B65" s="17" t="s">
        <v>25</v>
      </c>
      <c r="C65" s="28">
        <f>C66+C67+C68+C69+C71+C72+C73</f>
        <v>19100</v>
      </c>
    </row>
    <row r="66" spans="1:3" ht="34.5" customHeight="1">
      <c r="A66" s="60" t="s">
        <v>115</v>
      </c>
      <c r="B66" s="57" t="s">
        <v>116</v>
      </c>
      <c r="C66" s="22">
        <v>700</v>
      </c>
    </row>
    <row r="67" spans="1:3" ht="65.25" customHeight="1">
      <c r="A67" s="60" t="s">
        <v>130</v>
      </c>
      <c r="B67" s="57" t="s">
        <v>117</v>
      </c>
      <c r="C67" s="22">
        <v>550</v>
      </c>
    </row>
    <row r="68" spans="1:3" ht="66.75" customHeight="1">
      <c r="A68" s="60" t="s">
        <v>118</v>
      </c>
      <c r="B68" s="57" t="s">
        <v>119</v>
      </c>
      <c r="C68" s="22">
        <v>200</v>
      </c>
    </row>
    <row r="69" spans="1:3" ht="97.5" customHeight="1">
      <c r="A69" s="60" t="s">
        <v>120</v>
      </c>
      <c r="B69" s="57" t="s">
        <v>121</v>
      </c>
      <c r="C69" s="22">
        <v>1850</v>
      </c>
    </row>
    <row r="70" spans="1:3" ht="33.75" customHeight="1" hidden="1">
      <c r="A70" s="60" t="s">
        <v>151</v>
      </c>
      <c r="B70" s="57"/>
      <c r="C70" s="22"/>
    </row>
    <row r="71" spans="1:3" ht="66.75" customHeight="1">
      <c r="A71" s="60" t="s">
        <v>122</v>
      </c>
      <c r="B71" s="57" t="s">
        <v>123</v>
      </c>
      <c r="C71" s="22">
        <v>1800</v>
      </c>
    </row>
    <row r="72" spans="1:3" ht="34.5" customHeight="1">
      <c r="A72" s="60" t="s">
        <v>124</v>
      </c>
      <c r="B72" s="57" t="s">
        <v>125</v>
      </c>
      <c r="C72" s="22">
        <v>7000</v>
      </c>
    </row>
    <row r="73" spans="1:3" ht="34.5" customHeight="1">
      <c r="A73" s="60" t="s">
        <v>126</v>
      </c>
      <c r="B73" s="57" t="s">
        <v>127</v>
      </c>
      <c r="C73" s="22">
        <v>7000</v>
      </c>
    </row>
    <row r="74" spans="1:3" ht="12" customHeight="1">
      <c r="A74" s="16"/>
      <c r="B74" s="17"/>
      <c r="C74" s="28"/>
    </row>
    <row r="75" spans="1:3" ht="15" customHeight="1">
      <c r="A75" s="16" t="s">
        <v>86</v>
      </c>
      <c r="B75" s="17" t="s">
        <v>87</v>
      </c>
      <c r="C75" s="28">
        <v>200</v>
      </c>
    </row>
    <row r="76" spans="1:3" ht="12" customHeight="1" hidden="1">
      <c r="A76" s="16"/>
      <c r="B76" s="17"/>
      <c r="C76" s="28"/>
    </row>
    <row r="77" spans="1:3" ht="15" customHeight="1" hidden="1">
      <c r="A77" s="16" t="s">
        <v>72</v>
      </c>
      <c r="B77" s="17" t="s">
        <v>73</v>
      </c>
      <c r="C77" s="28"/>
    </row>
    <row r="78" spans="1:3" ht="18.75" customHeight="1">
      <c r="A78" s="48" t="s">
        <v>128</v>
      </c>
      <c r="B78" s="47" t="s">
        <v>129</v>
      </c>
      <c r="C78" s="46">
        <v>200</v>
      </c>
    </row>
    <row r="79" spans="1:3" ht="12" customHeight="1">
      <c r="A79" s="18"/>
      <c r="B79" s="19"/>
      <c r="C79" s="29"/>
    </row>
    <row r="80" spans="1:3" ht="15.75" customHeight="1">
      <c r="A80" s="37" t="s">
        <v>52</v>
      </c>
      <c r="B80" s="17" t="s">
        <v>55</v>
      </c>
      <c r="C80" s="28">
        <f>C81+C99+C103+C118</f>
        <v>1236828</v>
      </c>
    </row>
    <row r="81" spans="1:3" ht="33.75" customHeight="1">
      <c r="A81" s="23" t="s">
        <v>53</v>
      </c>
      <c r="B81" s="21" t="s">
        <v>56</v>
      </c>
      <c r="C81" s="22">
        <f>C86+C94+C84+C82+C83+C85+C91+C92+C93</f>
        <v>1225780</v>
      </c>
    </row>
    <row r="82" spans="1:3" ht="98.25" customHeight="1">
      <c r="A82" s="50" t="s">
        <v>133</v>
      </c>
      <c r="B82" s="19" t="s">
        <v>134</v>
      </c>
      <c r="C82" s="14">
        <v>11189</v>
      </c>
    </row>
    <row r="83" spans="1:3" ht="66.75" customHeight="1">
      <c r="A83" s="52" t="s">
        <v>173</v>
      </c>
      <c r="B83" s="19" t="s">
        <v>159</v>
      </c>
      <c r="C83" s="14">
        <v>32961</v>
      </c>
    </row>
    <row r="84" spans="1:3" ht="33.75" customHeight="1">
      <c r="A84" s="20" t="s">
        <v>157</v>
      </c>
      <c r="B84" s="19" t="s">
        <v>158</v>
      </c>
      <c r="C84" s="14">
        <v>24458</v>
      </c>
    </row>
    <row r="85" spans="1:3" ht="51" customHeight="1">
      <c r="A85" s="20" t="s">
        <v>160</v>
      </c>
      <c r="B85" s="19" t="s">
        <v>161</v>
      </c>
      <c r="C85" s="14">
        <v>18855</v>
      </c>
    </row>
    <row r="86" spans="1:3" ht="48.75" customHeight="1">
      <c r="A86" s="20" t="s">
        <v>102</v>
      </c>
      <c r="B86" s="19" t="s">
        <v>103</v>
      </c>
      <c r="C86" s="14">
        <f>C87+C88+C89+C90</f>
        <v>8388</v>
      </c>
    </row>
    <row r="87" spans="1:3" ht="29.25" customHeight="1">
      <c r="A87" s="24" t="s">
        <v>176</v>
      </c>
      <c r="B87" s="49" t="s">
        <v>103</v>
      </c>
      <c r="C87" s="25">
        <v>587</v>
      </c>
    </row>
    <row r="88" spans="1:3" ht="42.75" customHeight="1">
      <c r="A88" s="24" t="s">
        <v>66</v>
      </c>
      <c r="B88" s="49" t="s">
        <v>103</v>
      </c>
      <c r="C88" s="25">
        <v>4989</v>
      </c>
    </row>
    <row r="89" spans="1:3" s="4" customFormat="1" ht="30" customHeight="1">
      <c r="A89" s="24" t="s">
        <v>67</v>
      </c>
      <c r="B89" s="49" t="s">
        <v>103</v>
      </c>
      <c r="C89" s="25">
        <v>2795</v>
      </c>
    </row>
    <row r="90" spans="1:3" s="4" customFormat="1" ht="55.5" customHeight="1">
      <c r="A90" s="24" t="s">
        <v>64</v>
      </c>
      <c r="B90" s="49" t="s">
        <v>103</v>
      </c>
      <c r="C90" s="25">
        <v>17</v>
      </c>
    </row>
    <row r="91" spans="1:3" s="4" customFormat="1" ht="113.25" customHeight="1">
      <c r="A91" s="51" t="s">
        <v>153</v>
      </c>
      <c r="B91" s="19" t="s">
        <v>154</v>
      </c>
      <c r="C91" s="22">
        <v>10707</v>
      </c>
    </row>
    <row r="92" spans="1:3" s="4" customFormat="1" ht="82.5" customHeight="1">
      <c r="A92" s="20" t="s">
        <v>168</v>
      </c>
      <c r="B92" s="19" t="s">
        <v>152</v>
      </c>
      <c r="C92" s="14">
        <v>2284</v>
      </c>
    </row>
    <row r="93" spans="1:3" s="4" customFormat="1" ht="82.5" customHeight="1">
      <c r="A93" s="20" t="s">
        <v>155</v>
      </c>
      <c r="B93" s="19" t="s">
        <v>156</v>
      </c>
      <c r="C93" s="14">
        <v>40087</v>
      </c>
    </row>
    <row r="94" spans="1:3" ht="18" customHeight="1">
      <c r="A94" s="20" t="s">
        <v>131</v>
      </c>
      <c r="B94" s="19" t="s">
        <v>100</v>
      </c>
      <c r="C94" s="22">
        <f>C95+C96+C98+C102+C97</f>
        <v>1076851</v>
      </c>
    </row>
    <row r="95" spans="1:3" ht="42" customHeight="1">
      <c r="A95" s="24" t="s">
        <v>65</v>
      </c>
      <c r="B95" s="49" t="s">
        <v>100</v>
      </c>
      <c r="C95" s="25">
        <v>573925</v>
      </c>
    </row>
    <row r="96" spans="1:3" s="4" customFormat="1" ht="41.25" customHeight="1">
      <c r="A96" s="54" t="s">
        <v>172</v>
      </c>
      <c r="B96" s="49" t="s">
        <v>100</v>
      </c>
      <c r="C96" s="25">
        <v>840</v>
      </c>
    </row>
    <row r="97" spans="1:3" s="4" customFormat="1" ht="54" customHeight="1">
      <c r="A97" s="24" t="s">
        <v>174</v>
      </c>
      <c r="B97" s="49" t="s">
        <v>100</v>
      </c>
      <c r="C97" s="25">
        <v>1500</v>
      </c>
    </row>
    <row r="98" spans="1:3" s="4" customFormat="1" ht="42" customHeight="1">
      <c r="A98" s="24" t="s">
        <v>169</v>
      </c>
      <c r="B98" s="49" t="s">
        <v>100</v>
      </c>
      <c r="C98" s="25">
        <v>430000</v>
      </c>
    </row>
    <row r="99" spans="1:3" s="4" customFormat="1" ht="48.75" customHeight="1" hidden="1">
      <c r="A99" s="23" t="s">
        <v>88</v>
      </c>
      <c r="B99" s="19" t="s">
        <v>89</v>
      </c>
      <c r="C99" s="22">
        <f>C100</f>
        <v>0</v>
      </c>
    </row>
    <row r="100" spans="1:3" s="4" customFormat="1" ht="66.75" customHeight="1" hidden="1">
      <c r="A100" s="20" t="s">
        <v>90</v>
      </c>
      <c r="B100" s="19" t="s">
        <v>91</v>
      </c>
      <c r="C100" s="22"/>
    </row>
    <row r="101" spans="1:3" s="4" customFormat="1" ht="28.5" customHeight="1" hidden="1">
      <c r="A101" s="24" t="s">
        <v>92</v>
      </c>
      <c r="B101" s="21"/>
      <c r="C101" s="25"/>
    </row>
    <row r="102" spans="1:11" s="4" customFormat="1" ht="28.5" customHeight="1">
      <c r="A102" s="24" t="s">
        <v>170</v>
      </c>
      <c r="B102" s="49" t="s">
        <v>100</v>
      </c>
      <c r="C102" s="25">
        <v>70586</v>
      </c>
      <c r="E102" s="4">
        <v>5000</v>
      </c>
      <c r="F102" s="4">
        <v>40600</v>
      </c>
      <c r="G102" s="4">
        <v>1786</v>
      </c>
      <c r="H102" s="56">
        <v>300</v>
      </c>
      <c r="I102" s="56">
        <v>4500</v>
      </c>
      <c r="J102" s="56">
        <v>1000</v>
      </c>
      <c r="K102" s="56">
        <v>17400</v>
      </c>
    </row>
    <row r="103" spans="1:3" s="4" customFormat="1" ht="33.75" customHeight="1">
      <c r="A103" s="23" t="s">
        <v>54</v>
      </c>
      <c r="B103" s="19" t="s">
        <v>57</v>
      </c>
      <c r="C103" s="14">
        <f>C108+C109+C112</f>
        <v>11048</v>
      </c>
    </row>
    <row r="104" spans="1:3" s="4" customFormat="1" ht="33.75" customHeight="1" hidden="1">
      <c r="A104" s="20" t="s">
        <v>68</v>
      </c>
      <c r="B104" s="19" t="s">
        <v>63</v>
      </c>
      <c r="C104" s="14"/>
    </row>
    <row r="105" spans="1:3" s="4" customFormat="1" ht="50.25" customHeight="1" hidden="1">
      <c r="A105" s="20" t="s">
        <v>97</v>
      </c>
      <c r="B105" s="19" t="s">
        <v>93</v>
      </c>
      <c r="C105" s="14"/>
    </row>
    <row r="106" spans="1:3" s="4" customFormat="1" ht="65.25" customHeight="1" hidden="1">
      <c r="A106" s="20" t="s">
        <v>95</v>
      </c>
      <c r="B106" s="19" t="s">
        <v>96</v>
      </c>
      <c r="C106" s="14"/>
    </row>
    <row r="107" spans="1:3" s="4" customFormat="1" ht="49.5" customHeight="1" hidden="1">
      <c r="A107" s="20" t="s">
        <v>69</v>
      </c>
      <c r="B107" s="19" t="s">
        <v>70</v>
      </c>
      <c r="C107" s="14"/>
    </row>
    <row r="108" spans="1:3" s="4" customFormat="1" ht="34.5" customHeight="1">
      <c r="A108" s="20" t="s">
        <v>68</v>
      </c>
      <c r="B108" s="19" t="s">
        <v>104</v>
      </c>
      <c r="C108" s="14">
        <v>5193</v>
      </c>
    </row>
    <row r="109" spans="1:3" s="4" customFormat="1" ht="35.25" customHeight="1">
      <c r="A109" s="20" t="s">
        <v>162</v>
      </c>
      <c r="B109" s="19" t="s">
        <v>163</v>
      </c>
      <c r="C109" s="14">
        <f>C110+C111</f>
        <v>4000</v>
      </c>
    </row>
    <row r="110" spans="1:3" s="4" customFormat="1" ht="54.75" customHeight="1" hidden="1">
      <c r="A110" s="53" t="s">
        <v>171</v>
      </c>
      <c r="B110" s="49" t="s">
        <v>163</v>
      </c>
      <c r="C110" s="25">
        <v>0</v>
      </c>
    </row>
    <row r="111" spans="1:3" s="4" customFormat="1" ht="29.25" customHeight="1">
      <c r="A111" s="55" t="s">
        <v>175</v>
      </c>
      <c r="B111" s="49" t="s">
        <v>163</v>
      </c>
      <c r="C111" s="25">
        <v>4000</v>
      </c>
    </row>
    <row r="112" spans="1:3" s="4" customFormat="1" ht="18" customHeight="1">
      <c r="A112" s="20" t="s">
        <v>132</v>
      </c>
      <c r="B112" s="19" t="s">
        <v>101</v>
      </c>
      <c r="C112" s="14">
        <f>C113+C114+C115+C116+C117</f>
        <v>1855</v>
      </c>
    </row>
    <row r="113" spans="1:3" s="4" customFormat="1" ht="55.5" customHeight="1">
      <c r="A113" s="24" t="s">
        <v>71</v>
      </c>
      <c r="B113" s="49" t="s">
        <v>101</v>
      </c>
      <c r="C113" s="25">
        <v>3</v>
      </c>
    </row>
    <row r="114" spans="1:3" s="4" customFormat="1" ht="40.5" customHeight="1">
      <c r="A114" s="24" t="s">
        <v>165</v>
      </c>
      <c r="B114" s="49" t="s">
        <v>101</v>
      </c>
      <c r="C114" s="25">
        <v>1233</v>
      </c>
    </row>
    <row r="115" spans="1:3" s="4" customFormat="1" ht="42.75" customHeight="1">
      <c r="A115" s="24" t="s">
        <v>166</v>
      </c>
      <c r="B115" s="49" t="s">
        <v>101</v>
      </c>
      <c r="C115" s="25">
        <v>500</v>
      </c>
    </row>
    <row r="116" spans="1:3" s="4" customFormat="1" ht="55.5" customHeight="1" hidden="1">
      <c r="A116" s="24" t="s">
        <v>167</v>
      </c>
      <c r="B116" s="49" t="s">
        <v>101</v>
      </c>
      <c r="C116" s="25">
        <v>0</v>
      </c>
    </row>
    <row r="117" spans="1:3" s="4" customFormat="1" ht="81.75" customHeight="1">
      <c r="A117" s="24" t="s">
        <v>164</v>
      </c>
      <c r="B117" s="49" t="s">
        <v>101</v>
      </c>
      <c r="C117" s="25">
        <v>119</v>
      </c>
    </row>
    <row r="118" spans="1:3" s="4" customFormat="1" ht="50.25" customHeight="1" hidden="1">
      <c r="A118" s="26" t="s">
        <v>98</v>
      </c>
      <c r="B118" s="19" t="s">
        <v>94</v>
      </c>
      <c r="C118" s="22"/>
    </row>
    <row r="119" spans="1:3" s="4" customFormat="1" ht="12" customHeight="1" hidden="1">
      <c r="A119" s="18"/>
      <c r="B119" s="19"/>
      <c r="C119" s="14"/>
    </row>
    <row r="120" spans="1:3" s="4" customFormat="1" ht="29.25" customHeight="1" hidden="1">
      <c r="A120" s="37" t="s">
        <v>74</v>
      </c>
      <c r="B120" s="17" t="s">
        <v>75</v>
      </c>
      <c r="C120" s="14"/>
    </row>
    <row r="121" spans="1:3" s="4" customFormat="1" ht="18" customHeight="1" hidden="1">
      <c r="A121" s="18" t="s">
        <v>76</v>
      </c>
      <c r="B121" s="19" t="s">
        <v>77</v>
      </c>
      <c r="C121" s="14"/>
    </row>
    <row r="122" spans="1:3" s="4" customFormat="1" ht="33.75" customHeight="1" hidden="1">
      <c r="A122" s="18" t="s">
        <v>78</v>
      </c>
      <c r="B122" s="19" t="s">
        <v>79</v>
      </c>
      <c r="C122" s="14"/>
    </row>
    <row r="123" spans="1:3" s="4" customFormat="1" ht="12" customHeight="1">
      <c r="A123" s="38"/>
      <c r="B123" s="39"/>
      <c r="C123" s="15"/>
    </row>
    <row r="124" spans="1:4" ht="15" customHeight="1">
      <c r="A124" s="40" t="s">
        <v>29</v>
      </c>
      <c r="B124" s="41"/>
      <c r="C124" s="13">
        <f>C13+C80</f>
        <v>4311528</v>
      </c>
      <c r="D124" t="s">
        <v>136</v>
      </c>
    </row>
    <row r="125" spans="1:3" ht="24" customHeight="1">
      <c r="A125" s="62"/>
      <c r="B125" s="63"/>
      <c r="C125" s="63"/>
    </row>
  </sheetData>
  <mergeCells count="3">
    <mergeCell ref="A125:C125"/>
    <mergeCell ref="A9:C9"/>
    <mergeCell ref="A1:D1"/>
  </mergeCells>
  <printOptions/>
  <pageMargins left="1.062992125984252" right="0.1968503937007874" top="0.3937007874015748" bottom="0" header="0.35433070866141736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Палкина Екатерина Викторовна</cp:lastModifiedBy>
  <cp:lastPrinted>2007-05-21T08:04:16Z</cp:lastPrinted>
  <dcterms:created xsi:type="dcterms:W3CDTF">2001-10-29T11:15:23Z</dcterms:created>
  <dcterms:modified xsi:type="dcterms:W3CDTF">2007-06-25T05:43:59Z</dcterms:modified>
  <cp:category/>
  <cp:version/>
  <cp:contentType/>
  <cp:contentStatus/>
</cp:coreProperties>
</file>