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9-М" sheetId="1" r:id="rId1"/>
    <sheet name="8-М" sheetId="2" r:id="rId2"/>
  </sheets>
  <definedNames>
    <definedName name="_xlnm.Print_Titles" localSheetId="1">'8-М'!$17:$17</definedName>
  </definedNames>
  <calcPr fullCalcOnLoad="1"/>
</workbook>
</file>

<file path=xl/sharedStrings.xml><?xml version="1.0" encoding="utf-8"?>
<sst xmlns="http://schemas.openxmlformats.org/spreadsheetml/2006/main" count="122" uniqueCount="112">
  <si>
    <t>№
п/п</t>
  </si>
  <si>
    <t>Поступило средств</t>
  </si>
  <si>
    <t>Возвращено средств:  в фонд (+), из фонда (-),  в руб.</t>
  </si>
  <si>
    <t>всего</t>
  </si>
  <si>
    <t>из них:</t>
  </si>
  <si>
    <t>в том числе:</t>
  </si>
  <si>
    <t>сумма</t>
  </si>
  <si>
    <t>основание возврата</t>
  </si>
  <si>
    <t>наименование юридического лица</t>
  </si>
  <si>
    <t>кол-во граждан</t>
  </si>
  <si>
    <t>за период</t>
  </si>
  <si>
    <t>Председатель     _______________________________________________________</t>
  </si>
  <si>
    <t/>
  </si>
  <si>
    <t>(фамилия, имя, отчество, подпись)</t>
  </si>
  <si>
    <t>СВЕДЕНИЯ
 о поступлении и расходовании средств избирательных фондов кандидатов, подлежащие обязательному опубликованию</t>
  </si>
  <si>
    <t>Фамилия, имя и отчество кандидата</t>
  </si>
  <si>
    <t>(в рублях)</t>
  </si>
  <si>
    <t>Остаток</t>
  </si>
  <si>
    <t>3                              (гр.4 + гр.6)</t>
  </si>
  <si>
    <t>от граждан, внесших пожертвования</t>
  </si>
  <si>
    <t>от юридических лиц, внесших пожертвования</t>
  </si>
  <si>
    <t>наименование (от кого, кому произведен возврат)</t>
  </si>
  <si>
    <t>13                                     (гр. 3 - гр.8 (±) гр.10)</t>
  </si>
  <si>
    <t>сумма (±)</t>
  </si>
  <si>
    <t>(составлены на основании данных Банка)</t>
  </si>
  <si>
    <t>Строка финансового отчета</t>
  </si>
  <si>
    <t>Шифр строки</t>
  </si>
  <si>
    <t>Всего</t>
  </si>
  <si>
    <t xml:space="preserve">               в том числе</t>
  </si>
  <si>
    <t>1.1.</t>
  </si>
  <si>
    <t xml:space="preserve">               из них</t>
  </si>
  <si>
    <t>1.1.1</t>
  </si>
  <si>
    <t>1.1.2</t>
  </si>
  <si>
    <t>Средства, выделенные кандидату выдвинувшим его избирательным объединением, избирательным блоком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</si>
  <si>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</si>
  <si>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</si>
  <si>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</si>
  <si>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</si>
  <si>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</si>
  <si>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</si>
  <si>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</si>
  <si>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</si>
  <si>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</si>
  <si>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</si>
  <si>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</si>
  <si>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>3.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</si>
  <si>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</si>
  <si>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</si>
  <si>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</si>
  <si>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</si>
  <si>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</si>
  <si>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</si>
  <si>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</si>
  <si>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3.3.</t>
  </si>
  <si>
    <t>4.</t>
  </si>
  <si>
    <t>На проведение публичных массовых мероприятий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</si>
  <si>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</si>
  <si>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</si>
  <si>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</si>
  <si>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(дата, подпись)</t>
  </si>
  <si>
    <t>(Ф.И.О.)</t>
  </si>
  <si>
    <t xml:space="preserve">Поступило средств в установленном порядке для формирования избирательного фонда </t>
  </si>
  <si>
    <t>Собственные средства кандидата</t>
  </si>
  <si>
    <t xml:space="preserve"> Поступило в избирательный фонд денежных средств с нарушением законодательства</t>
  </si>
  <si>
    <t xml:space="preserve">Возвращено денежных средств из избирательного фонда, всего(стр. 120 = стр. 130 + стр. 140+ стр. 180) 
</t>
  </si>
  <si>
    <t>2.1.</t>
  </si>
  <si>
    <t>2.2.</t>
  </si>
  <si>
    <r>
      <t>2.2.1</t>
    </r>
    <r>
      <rPr>
        <sz val="8"/>
        <color indexed="9"/>
        <rFont val="Times New Roman CYR"/>
        <family val="0"/>
      </rPr>
      <t>.</t>
    </r>
  </si>
  <si>
    <r>
      <t>2.2.2</t>
    </r>
    <r>
      <rPr>
        <sz val="8"/>
        <color indexed="9"/>
        <rFont val="Times New Roman CYR"/>
        <family val="0"/>
      </rPr>
      <t>.</t>
    </r>
  </si>
  <si>
    <r>
      <t>2.2.3</t>
    </r>
    <r>
      <rPr>
        <sz val="8"/>
        <color indexed="9"/>
        <rFont val="Times New Roman CYR"/>
        <family val="0"/>
      </rPr>
      <t>.</t>
    </r>
  </si>
  <si>
    <t>2.3.</t>
  </si>
  <si>
    <t>Возвращено жертвователям денежных средств, поступивших в фонд в установленном порядке, а так же поступивших в фонд с указанием для внесения избирательного залога</t>
  </si>
  <si>
    <t xml:space="preserve">Израсходовано средств, всего  
(стр. 190 = стр. 200 + стр. 210+ стр. 240+ стр.250+ стр.260+ стр.270 +стр.280)
</t>
  </si>
  <si>
    <t>На организацию сбора подписей избирателей, в том числе на оплату труда лиц, привлекаемых для сбора подписей избирателей</t>
  </si>
  <si>
    <t>Перечислено средств избирательного залога из избирательного фонда кандидата на специальный счет для внесения избирательного залога избирательной комиссии, организующей выборы</t>
  </si>
  <si>
    <t xml:space="preserve"> Возвращено в избирательный фонд кандидата средств избирательного залога со специального счета для внесения избирательного залога избирательной комиссией, организующей выборы</t>
  </si>
  <si>
    <t xml:space="preserve"> На предвыборную агитацию через организации телерадиовещания и редакции периодических печатных изданий</t>
  </si>
  <si>
    <t>На выпуск и распространение печатных и иных агитационных материалов</t>
  </si>
  <si>
    <t>3.4.</t>
  </si>
  <si>
    <t>3.5.</t>
  </si>
  <si>
    <t>3.6.</t>
  </si>
  <si>
    <t>3.7.</t>
  </si>
  <si>
    <t>На оплату работ (услуг) информационного, консультационного характера  и оплату других работ (услуг), выполненных (оказанных) юридическими лицами или гражданами РФ по договорам</t>
  </si>
  <si>
    <t xml:space="preserve"> На оплату иных расходов, непосредственно связанных с проведением избирательной кампании</t>
  </si>
  <si>
    <t>На внесение избирательного залога (стр.210=стр.220 - стр.230)</t>
  </si>
  <si>
    <t>Остаток средств фонда на дату сдачи отчета (заверяется банковской справкой) (стр.300 =стр.10-стр.120-стр.190-стр.290)</t>
  </si>
  <si>
    <t>Поступило средств в избирательный фонд,                              всего (стр. 10 =стр. 20 + стр. 70)</t>
  </si>
  <si>
    <r>
      <t>3.2.1</t>
    </r>
    <r>
      <rPr>
        <sz val="8"/>
        <color indexed="9"/>
        <rFont val="Times New Roman CYR"/>
        <family val="0"/>
      </rPr>
      <t>.</t>
    </r>
  </si>
  <si>
    <r>
      <t>3.2.2</t>
    </r>
    <r>
      <rPr>
        <sz val="8"/>
        <color indexed="9"/>
        <rFont val="Times New Roman CYR"/>
        <family val="0"/>
      </rPr>
      <t>.</t>
    </r>
  </si>
  <si>
    <t>(наименование избирательной кампании)</t>
  </si>
  <si>
    <t>(первых, итоговых)</t>
  </si>
  <si>
    <t xml:space="preserve">                                     (наименование избирательной комиссии, организующей соответствующие выборы)</t>
  </si>
  <si>
    <t>Израсходовано средств  (финансовые операции по расходованию средств)</t>
  </si>
  <si>
    <t>(Наименование избирательной кампании )</t>
  </si>
  <si>
    <t>наименование избирательной комиссии, организующей соответствующие выборы</t>
  </si>
  <si>
    <t>Председатель     _______________________________________________</t>
  </si>
  <si>
    <t>Приложение 
к Инструкции о порядке открытия и ведения специальных избирательных счетов, учета и отчетности кандидатов о поступлении и расходовании средств их избирательных фондов при проведении выборов депутатов представительных органов и выборных должностных лиц местного самоуправления в Архангельской области
Форма № 8-М</t>
  </si>
  <si>
    <t>Приложение 
к Инструкции о порядке открытия и ведения специальных избирательных счетов, учета и отчетности кандидатов о поступлении и расходовании средств их избирательных фондов при проведении выборов депутатов представительных органов и выборных должностных лиц местного самоуправления в Архангельской области
Форма № 9-М</t>
  </si>
  <si>
    <t>Сведения составленные на основании  итоговых  финансовых отчетов кандидатов</t>
  </si>
  <si>
    <t>Повторные выборы депутата Архангельского городского Совета депутатов двадцать четвертого созыва</t>
  </si>
  <si>
    <t>Авдышоев Иван Федорович</t>
  </si>
  <si>
    <t>Богданова Ольга Константиновна</t>
  </si>
  <si>
    <t>Васильев Ростислав Анатольевич</t>
  </si>
  <si>
    <t>Древарх-Просветленный Андрей Валентинович</t>
  </si>
  <si>
    <t>Михеев Владимир Александрович</t>
  </si>
  <si>
    <t>Никифоров Дмитрий Александрович</t>
  </si>
  <si>
    <t>Сидоренко Дмитрий Олегович</t>
  </si>
  <si>
    <t>Симаков Дмитрий Сергеевич</t>
  </si>
  <si>
    <t>Сманцер Андрей Владимирович</t>
  </si>
  <si>
    <t>Черненко Олег Витальевич</t>
  </si>
  <si>
    <t>Чулков Евгений анатольевич</t>
  </si>
  <si>
    <t>Яковлев Константин Евгеньевич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</si>
</sst>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0.0"/>
    <numFmt numFmtId="167" formatCode="0.000"/>
  </numFmts>
  <fonts count="19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u val="single"/>
      <sz val="14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9"/>
      <name val="Times New Roman CYR"/>
      <family val="0"/>
    </font>
    <font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2" borderId="2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0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1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2" xfId="0" applyNumberFormat="1" applyFont="1" applyFill="1" applyBorder="1" applyAlignment="1" applyProtection="1">
      <alignment horizontal="right" vertical="center" wrapText="1"/>
      <protection/>
    </xf>
    <xf numFmtId="1" fontId="13" fillId="0" borderId="2" xfId="0" applyNumberFormat="1" applyFont="1" applyFill="1" applyBorder="1" applyAlignment="1" applyProtection="1">
      <alignment horizontal="left" vertical="center" wrapText="1"/>
      <protection/>
    </xf>
    <xf numFmtId="1" fontId="14" fillId="0" borderId="2" xfId="0" applyNumberFormat="1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1" fontId="8" fillId="0" borderId="5" xfId="0" applyNumberFormat="1" applyFont="1" applyFill="1" applyBorder="1" applyAlignment="1" applyProtection="1">
      <alignment horizontal="left" vertical="center" wrapText="1"/>
      <protection/>
    </xf>
    <xf numFmtId="1" fontId="8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1" fontId="8" fillId="0" borderId="2" xfId="0" applyNumberFormat="1" applyFont="1" applyFill="1" applyBorder="1" applyAlignment="1" applyProtection="1">
      <alignment horizontal="left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1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center"/>
      <protection/>
    </xf>
    <xf numFmtId="1" fontId="13" fillId="0" borderId="2" xfId="0" applyNumberFormat="1" applyFont="1" applyFill="1" applyBorder="1" applyAlignment="1" applyProtection="1">
      <alignment horizontal="left" vertical="center" wrapText="1"/>
      <protection/>
    </xf>
    <xf numFmtId="1" fontId="14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left" vertical="center" wrapText="1"/>
      <protection/>
    </xf>
    <xf numFmtId="1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 locked="0"/>
    </xf>
    <xf numFmtId="1" fontId="8" fillId="0" borderId="0" xfId="0" applyNumberFormat="1" applyFont="1" applyFill="1" applyAlignment="1" applyProtection="1">
      <alignment horizontal="center"/>
      <protection/>
    </xf>
    <xf numFmtId="1" fontId="5" fillId="0" borderId="7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left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1" fillId="2" borderId="10" xfId="0" applyNumberFormat="1" applyFont="1" applyFill="1" applyBorder="1" applyAlignment="1">
      <alignment horizontal="center" vertical="center" textRotation="90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51"/>
  <sheetViews>
    <sheetView tabSelected="1" zoomScaleSheetLayoutView="71" workbookViewId="0" topLeftCell="A1">
      <selection activeCell="H43" sqref="H43"/>
    </sheetView>
  </sheetViews>
  <sheetFormatPr defaultColWidth="9.00390625" defaultRowHeight="12.75"/>
  <cols>
    <col min="1" max="1" width="4.625" style="22" customWidth="1"/>
    <col min="2" max="2" width="46.375" style="23" customWidth="1"/>
    <col min="3" max="3" width="6.875" style="24" customWidth="1"/>
    <col min="4" max="7" width="7.75390625" style="25" customWidth="1"/>
    <col min="8" max="15" width="7.75390625" style="26" customWidth="1"/>
    <col min="16" max="16" width="9.375" style="26" customWidth="1"/>
    <col min="17" max="16384" width="9.125" style="23" customWidth="1"/>
  </cols>
  <sheetData>
    <row r="1" spans="7:16" ht="49.5" customHeight="1">
      <c r="G1" s="78" t="s">
        <v>97</v>
      </c>
      <c r="H1" s="78"/>
      <c r="I1" s="78"/>
      <c r="J1" s="78"/>
      <c r="K1" s="78"/>
      <c r="L1" s="78"/>
      <c r="M1" s="78"/>
      <c r="N1" s="78"/>
      <c r="O1" s="78"/>
      <c r="P1" s="78"/>
    </row>
    <row r="2" spans="7:16" ht="81" customHeight="1"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.75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0" t="s">
        <v>90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2.75">
      <c r="A5" s="79" t="s">
        <v>99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2.75">
      <c r="A6" s="71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2.75">
      <c r="A7" s="27"/>
      <c r="B7" s="28"/>
      <c r="C7" s="29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 t="s">
        <v>16</v>
      </c>
    </row>
    <row r="8" spans="1:16" ht="63">
      <c r="A8" s="76" t="s">
        <v>25</v>
      </c>
      <c r="B8" s="77"/>
      <c r="C8" s="32" t="s">
        <v>26</v>
      </c>
      <c r="D8" s="33" t="s">
        <v>100</v>
      </c>
      <c r="E8" s="66" t="s">
        <v>101</v>
      </c>
      <c r="F8" s="66" t="s">
        <v>102</v>
      </c>
      <c r="G8" s="33" t="s">
        <v>103</v>
      </c>
      <c r="H8" s="66" t="s">
        <v>104</v>
      </c>
      <c r="I8" s="66" t="s">
        <v>105</v>
      </c>
      <c r="J8" s="66" t="s">
        <v>106</v>
      </c>
      <c r="K8" s="33" t="s">
        <v>107</v>
      </c>
      <c r="L8" s="66" t="s">
        <v>108</v>
      </c>
      <c r="M8" s="33" t="s">
        <v>109</v>
      </c>
      <c r="N8" s="66" t="s">
        <v>110</v>
      </c>
      <c r="O8" s="66" t="s">
        <v>111</v>
      </c>
      <c r="P8" s="34" t="s">
        <v>27</v>
      </c>
    </row>
    <row r="9" spans="1:16" ht="12.75">
      <c r="A9" s="85">
        <v>1</v>
      </c>
      <c r="B9" s="86"/>
      <c r="C9" s="35">
        <v>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s="40" customFormat="1" ht="21">
      <c r="A10" s="37">
        <v>1</v>
      </c>
      <c r="B10" s="37" t="s">
        <v>86</v>
      </c>
      <c r="C10" s="38" t="str">
        <f>"10"</f>
        <v>10</v>
      </c>
      <c r="D10" s="39">
        <v>280000</v>
      </c>
      <c r="E10" s="39">
        <v>0</v>
      </c>
      <c r="F10" s="39">
        <v>24072</v>
      </c>
      <c r="G10" s="39">
        <v>46500</v>
      </c>
      <c r="H10" s="39">
        <v>60000</v>
      </c>
      <c r="I10" s="39">
        <v>5000</v>
      </c>
      <c r="J10" s="39">
        <v>0</v>
      </c>
      <c r="K10" s="39">
        <v>300000</v>
      </c>
      <c r="L10" s="39">
        <v>155500</v>
      </c>
      <c r="M10" s="39">
        <v>288000</v>
      </c>
      <c r="N10" s="39">
        <v>0</v>
      </c>
      <c r="O10" s="39">
        <v>500</v>
      </c>
      <c r="P10" s="39">
        <f>SUM(D10:O10)</f>
        <v>1159572</v>
      </c>
    </row>
    <row r="11" spans="1:16" s="43" customFormat="1" ht="15.75">
      <c r="A11" s="72" t="s">
        <v>28</v>
      </c>
      <c r="B11" s="84"/>
      <c r="C11" s="84"/>
      <c r="D11" s="84"/>
      <c r="E11" s="84"/>
      <c r="F11" s="84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47" s="43" customFormat="1" ht="22.5">
      <c r="A12" s="44" t="s">
        <v>29</v>
      </c>
      <c r="B12" s="44" t="s">
        <v>61</v>
      </c>
      <c r="C12" s="45" t="str">
        <f>"20"</f>
        <v>20</v>
      </c>
      <c r="D12" s="46">
        <v>280000</v>
      </c>
      <c r="E12" s="46"/>
      <c r="F12" s="46">
        <v>24072</v>
      </c>
      <c r="G12" s="46">
        <v>46500</v>
      </c>
      <c r="H12" s="46">
        <v>60000</v>
      </c>
      <c r="I12" s="46">
        <v>5000</v>
      </c>
      <c r="J12" s="46"/>
      <c r="K12" s="46">
        <v>300000</v>
      </c>
      <c r="L12" s="46">
        <v>115500</v>
      </c>
      <c r="M12" s="46">
        <v>288000</v>
      </c>
      <c r="N12" s="46"/>
      <c r="O12" s="46">
        <v>500</v>
      </c>
      <c r="P12" s="39">
        <f>SUM(D12:O12)</f>
        <v>1119572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</row>
    <row r="13" spans="1:16" s="43" customFormat="1" ht="15.75">
      <c r="A13" s="72" t="s">
        <v>30</v>
      </c>
      <c r="B13" s="84"/>
      <c r="C13" s="84"/>
      <c r="D13" s="84"/>
      <c r="E13" s="84"/>
      <c r="F13" s="84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57" s="43" customFormat="1" ht="15.75">
      <c r="A14" s="44" t="s">
        <v>31</v>
      </c>
      <c r="B14" s="44" t="s">
        <v>62</v>
      </c>
      <c r="C14" s="45" t="str">
        <f>"30"</f>
        <v>30</v>
      </c>
      <c r="D14" s="48">
        <v>50000</v>
      </c>
      <c r="E14" s="48"/>
      <c r="F14" s="48">
        <v>24072</v>
      </c>
      <c r="G14" s="48">
        <v>46500</v>
      </c>
      <c r="H14" s="48">
        <v>50000</v>
      </c>
      <c r="I14" s="48">
        <v>5000</v>
      </c>
      <c r="J14" s="48"/>
      <c r="K14" s="48"/>
      <c r="L14" s="48">
        <v>50000</v>
      </c>
      <c r="M14" s="48">
        <v>50000</v>
      </c>
      <c r="N14" s="48"/>
      <c r="O14" s="48">
        <v>500</v>
      </c>
      <c r="P14" s="39">
        <f>SUM(D14:O14)</f>
        <v>276072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70" s="43" customFormat="1" ht="22.5">
      <c r="A15" s="44" t="s">
        <v>32</v>
      </c>
      <c r="B15" s="44" t="s">
        <v>33</v>
      </c>
      <c r="C15" s="45" t="str">
        <f>"40"</f>
        <v>40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9">
        <f>SUM(D15:O15)</f>
        <v>0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spans="1:70" s="43" customFormat="1" ht="15.75">
      <c r="A16" s="44" t="s">
        <v>34</v>
      </c>
      <c r="B16" s="44" t="s">
        <v>35</v>
      </c>
      <c r="C16" s="45" t="str">
        <f>"50"</f>
        <v>50</v>
      </c>
      <c r="D16" s="48">
        <v>230000</v>
      </c>
      <c r="E16" s="48"/>
      <c r="F16" s="48"/>
      <c r="G16" s="48"/>
      <c r="H16" s="48">
        <v>10000</v>
      </c>
      <c r="I16" s="48"/>
      <c r="J16" s="48"/>
      <c r="K16" s="48"/>
      <c r="L16" s="48">
        <v>50000</v>
      </c>
      <c r="M16" s="48">
        <v>220000</v>
      </c>
      <c r="N16" s="48"/>
      <c r="O16" s="48"/>
      <c r="P16" s="39">
        <f>SUM(D16:O16)</f>
        <v>510000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</row>
    <row r="17" spans="1:70" s="43" customFormat="1" ht="15.75">
      <c r="A17" s="44" t="s">
        <v>36</v>
      </c>
      <c r="B17" s="44" t="s">
        <v>37</v>
      </c>
      <c r="C17" s="45" t="str">
        <f>"60"</f>
        <v>60</v>
      </c>
      <c r="D17" s="48"/>
      <c r="E17" s="48"/>
      <c r="F17" s="48"/>
      <c r="G17" s="48"/>
      <c r="H17" s="48"/>
      <c r="I17" s="48"/>
      <c r="J17" s="48"/>
      <c r="K17" s="48">
        <v>300000</v>
      </c>
      <c r="L17" s="48">
        <v>15500</v>
      </c>
      <c r="M17" s="48">
        <v>18000</v>
      </c>
      <c r="N17" s="48"/>
      <c r="O17" s="48"/>
      <c r="P17" s="39">
        <f>SUM(D17:O17)</f>
        <v>333500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</row>
    <row r="18" spans="1:70" s="43" customFormat="1" ht="22.5">
      <c r="A18" s="44" t="s">
        <v>38</v>
      </c>
      <c r="B18" s="44" t="s">
        <v>63</v>
      </c>
      <c r="C18" s="45" t="str">
        <f>"70"</f>
        <v>70</v>
      </c>
      <c r="D18" s="48"/>
      <c r="E18" s="48"/>
      <c r="F18" s="48"/>
      <c r="G18" s="48"/>
      <c r="H18" s="48"/>
      <c r="I18" s="48"/>
      <c r="J18" s="48"/>
      <c r="K18" s="48"/>
      <c r="L18" s="48">
        <v>40000</v>
      </c>
      <c r="M18" s="48"/>
      <c r="N18" s="48"/>
      <c r="O18" s="48"/>
      <c r="P18" s="39">
        <f>SUM(D18:O18)</f>
        <v>40000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</row>
    <row r="19" spans="1:16" s="43" customFormat="1" ht="15.75">
      <c r="A19" s="72" t="s">
        <v>30</v>
      </c>
      <c r="B19" s="73"/>
      <c r="C19" s="73"/>
      <c r="D19" s="73"/>
      <c r="E19" s="73"/>
      <c r="F19" s="73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75" s="43" customFormat="1" ht="15.75">
      <c r="A20" s="44" t="s">
        <v>39</v>
      </c>
      <c r="B20" s="44" t="s">
        <v>62</v>
      </c>
      <c r="C20" s="45" t="str">
        <f>"80"</f>
        <v>80</v>
      </c>
      <c r="D20" s="48"/>
      <c r="E20" s="48"/>
      <c r="F20" s="48"/>
      <c r="G20" s="48"/>
      <c r="H20" s="48"/>
      <c r="I20" s="48"/>
      <c r="J20" s="48"/>
      <c r="K20" s="48"/>
      <c r="L20" s="48">
        <v>30000</v>
      </c>
      <c r="M20" s="48"/>
      <c r="N20" s="48"/>
      <c r="O20" s="48"/>
      <c r="P20" s="39">
        <f>SUM(D20:O20)</f>
        <v>30000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</row>
    <row r="21" spans="1:75" s="43" customFormat="1" ht="22.5">
      <c r="A21" s="44" t="s">
        <v>40</v>
      </c>
      <c r="B21" s="44" t="s">
        <v>33</v>
      </c>
      <c r="C21" s="45" t="str">
        <f>"90"</f>
        <v>90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9">
        <f>SUM(D21:O21)</f>
        <v>0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</row>
    <row r="22" spans="1:75" s="43" customFormat="1" ht="15.75">
      <c r="A22" s="44" t="s">
        <v>41</v>
      </c>
      <c r="B22" s="44" t="s">
        <v>42</v>
      </c>
      <c r="C22" s="45" t="str">
        <f>"100"</f>
        <v>100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9">
        <f>SUM(D22:O22)</f>
        <v>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</row>
    <row r="23" spans="1:75" s="43" customFormat="1" ht="15.75">
      <c r="A23" s="44" t="s">
        <v>43</v>
      </c>
      <c r="B23" s="44" t="s">
        <v>44</v>
      </c>
      <c r="C23" s="45" t="str">
        <f>"110"</f>
        <v>110</v>
      </c>
      <c r="D23" s="48"/>
      <c r="E23" s="48"/>
      <c r="F23" s="48"/>
      <c r="G23" s="48"/>
      <c r="H23" s="48"/>
      <c r="I23" s="48"/>
      <c r="J23" s="48"/>
      <c r="K23" s="48"/>
      <c r="L23" s="48">
        <v>10000</v>
      </c>
      <c r="M23" s="48"/>
      <c r="N23" s="48"/>
      <c r="O23" s="48"/>
      <c r="P23" s="39">
        <f>SUM(D23:O23)</f>
        <v>10000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</row>
    <row r="24" spans="1:66" s="40" customFormat="1" ht="37.5" customHeight="1">
      <c r="A24" s="37">
        <v>2</v>
      </c>
      <c r="B24" s="37" t="s">
        <v>64</v>
      </c>
      <c r="C24" s="38">
        <v>120</v>
      </c>
      <c r="D24" s="39"/>
      <c r="E24" s="39"/>
      <c r="F24" s="39"/>
      <c r="G24" s="39"/>
      <c r="H24" s="39"/>
      <c r="I24" s="39"/>
      <c r="J24" s="39"/>
      <c r="K24" s="39"/>
      <c r="L24" s="39">
        <v>40000</v>
      </c>
      <c r="M24" s="39"/>
      <c r="N24" s="39"/>
      <c r="O24" s="39"/>
      <c r="P24" s="39">
        <f>SUM(D24:O24)</f>
        <v>40000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</row>
    <row r="25" spans="1:16" s="43" customFormat="1" ht="15.75">
      <c r="A25" s="72" t="s">
        <v>28</v>
      </c>
      <c r="B25" s="75"/>
      <c r="C25" s="75"/>
      <c r="D25" s="75"/>
      <c r="E25" s="75"/>
      <c r="F25" s="75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s="43" customFormat="1" ht="15.75">
      <c r="A26" s="44" t="s">
        <v>65</v>
      </c>
      <c r="B26" s="44" t="s">
        <v>47</v>
      </c>
      <c r="C26" s="45">
        <v>130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39">
        <f>SUM(D26:O26)</f>
        <v>0</v>
      </c>
    </row>
    <row r="27" spans="1:16" s="43" customFormat="1" ht="22.5">
      <c r="A27" s="44" t="s">
        <v>66</v>
      </c>
      <c r="B27" s="44" t="s">
        <v>49</v>
      </c>
      <c r="C27" s="45">
        <v>140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39">
        <f>SUM(D27:O27)</f>
        <v>0</v>
      </c>
    </row>
    <row r="28" spans="1:16" s="43" customFormat="1" ht="15.75">
      <c r="A28" s="72" t="s">
        <v>30</v>
      </c>
      <c r="B28" s="73"/>
      <c r="C28" s="73"/>
      <c r="D28" s="73"/>
      <c r="E28" s="73"/>
      <c r="F28" s="73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s="43" customFormat="1" ht="33.75">
      <c r="A29" s="44" t="s">
        <v>67</v>
      </c>
      <c r="B29" s="44" t="s">
        <v>50</v>
      </c>
      <c r="C29" s="45">
        <v>150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9">
        <f>SUM(D29:O29)</f>
        <v>0</v>
      </c>
    </row>
    <row r="30" spans="1:16" s="43" customFormat="1" ht="33.75">
      <c r="A30" s="44" t="s">
        <v>68</v>
      </c>
      <c r="B30" s="44" t="s">
        <v>51</v>
      </c>
      <c r="C30" s="45">
        <v>160</v>
      </c>
      <c r="D30" s="48"/>
      <c r="E30" s="48"/>
      <c r="F30" s="48"/>
      <c r="G30" s="48"/>
      <c r="H30" s="48"/>
      <c r="I30" s="48"/>
      <c r="J30" s="48"/>
      <c r="K30" s="48"/>
      <c r="L30" s="48">
        <v>10000</v>
      </c>
      <c r="M30" s="48"/>
      <c r="N30" s="48"/>
      <c r="O30" s="48"/>
      <c r="P30" s="39">
        <f>SUM(D30:O30)</f>
        <v>10000</v>
      </c>
    </row>
    <row r="31" spans="1:16" s="43" customFormat="1" ht="22.5">
      <c r="A31" s="44" t="s">
        <v>69</v>
      </c>
      <c r="B31" s="44" t="s">
        <v>52</v>
      </c>
      <c r="C31" s="45">
        <v>170</v>
      </c>
      <c r="D31" s="48"/>
      <c r="E31" s="48"/>
      <c r="F31" s="48"/>
      <c r="G31" s="48"/>
      <c r="H31" s="48"/>
      <c r="I31" s="48"/>
      <c r="J31" s="48"/>
      <c r="K31" s="48"/>
      <c r="L31" s="48">
        <v>30000</v>
      </c>
      <c r="M31" s="48"/>
      <c r="N31" s="48"/>
      <c r="O31" s="48"/>
      <c r="P31" s="39">
        <f>SUM(D31:O31)</f>
        <v>30000</v>
      </c>
    </row>
    <row r="32" spans="1:16" s="43" customFormat="1" ht="33.75">
      <c r="A32" s="44" t="s">
        <v>70</v>
      </c>
      <c r="B32" s="44" t="s">
        <v>71</v>
      </c>
      <c r="C32" s="45">
        <v>180</v>
      </c>
      <c r="D32" s="48"/>
      <c r="E32" s="48"/>
      <c r="F32" s="48"/>
      <c r="G32" s="48"/>
      <c r="H32" s="48"/>
      <c r="I32" s="48"/>
      <c r="J32" s="48"/>
      <c r="K32" s="48"/>
      <c r="L32" s="48">
        <v>75000</v>
      </c>
      <c r="M32" s="48"/>
      <c r="N32" s="48"/>
      <c r="O32" s="48"/>
      <c r="P32" s="39">
        <f>SUM(D32:O32)</f>
        <v>75000</v>
      </c>
    </row>
    <row r="33" spans="1:16" s="40" customFormat="1" ht="42">
      <c r="A33" s="37" t="s">
        <v>45</v>
      </c>
      <c r="B33" s="37" t="s">
        <v>72</v>
      </c>
      <c r="C33" s="38">
        <v>190</v>
      </c>
      <c r="D33" s="39">
        <v>205000</v>
      </c>
      <c r="E33" s="39"/>
      <c r="F33" s="39">
        <v>24072</v>
      </c>
      <c r="G33" s="39">
        <v>6500</v>
      </c>
      <c r="H33" s="39">
        <v>52704</v>
      </c>
      <c r="I33" s="39"/>
      <c r="J33" s="39">
        <v>0</v>
      </c>
      <c r="K33" s="39">
        <v>279532</v>
      </c>
      <c r="L33" s="39">
        <v>40358</v>
      </c>
      <c r="M33" s="39">
        <v>213000</v>
      </c>
      <c r="N33" s="39"/>
      <c r="O33" s="39">
        <v>500</v>
      </c>
      <c r="P33" s="39">
        <f>SUM(D33:O33)</f>
        <v>821666</v>
      </c>
    </row>
    <row r="34" spans="1:16" s="43" customFormat="1" ht="15.75">
      <c r="A34" s="72" t="s">
        <v>28</v>
      </c>
      <c r="B34" s="73"/>
      <c r="C34" s="73"/>
      <c r="D34" s="73"/>
      <c r="E34" s="73"/>
      <c r="F34" s="73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59" s="43" customFormat="1" ht="33.75">
      <c r="A35" s="44" t="s">
        <v>46</v>
      </c>
      <c r="B35" s="44" t="s">
        <v>73</v>
      </c>
      <c r="C35" s="45">
        <v>200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39">
        <f>SUM(D35:O35)</f>
        <v>0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</row>
    <row r="36" spans="1:59" s="43" customFormat="1" ht="15.75">
      <c r="A36" s="44" t="s">
        <v>48</v>
      </c>
      <c r="B36" s="44" t="s">
        <v>84</v>
      </c>
      <c r="C36" s="45">
        <v>210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39">
        <f>SUM(D36:O36)</f>
        <v>0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</row>
    <row r="37" spans="1:16" s="43" customFormat="1" ht="15.75">
      <c r="A37" s="72" t="s">
        <v>30</v>
      </c>
      <c r="B37" s="75"/>
      <c r="C37" s="75"/>
      <c r="D37" s="75"/>
      <c r="E37" s="75"/>
      <c r="F37" s="75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s="43" customFormat="1" ht="45">
      <c r="A38" s="44" t="s">
        <v>87</v>
      </c>
      <c r="B38" s="44" t="s">
        <v>74</v>
      </c>
      <c r="C38" s="45">
        <v>220</v>
      </c>
      <c r="D38" s="48">
        <v>75000</v>
      </c>
      <c r="E38" s="48"/>
      <c r="F38" s="48"/>
      <c r="G38" s="48"/>
      <c r="H38" s="48"/>
      <c r="I38" s="48"/>
      <c r="J38" s="48"/>
      <c r="K38" s="48"/>
      <c r="L38" s="48">
        <v>75000</v>
      </c>
      <c r="M38" s="48">
        <v>75000</v>
      </c>
      <c r="N38" s="48"/>
      <c r="O38" s="48"/>
      <c r="P38" s="39">
        <f aca="true" t="shared" si="0" ref="P38:P45">SUM(D38:O38)</f>
        <v>225000</v>
      </c>
    </row>
    <row r="39" spans="1:16" s="43" customFormat="1" ht="45">
      <c r="A39" s="44" t="s">
        <v>88</v>
      </c>
      <c r="B39" s="44" t="s">
        <v>75</v>
      </c>
      <c r="C39" s="45">
        <v>230</v>
      </c>
      <c r="D39" s="48">
        <v>75000</v>
      </c>
      <c r="E39" s="48"/>
      <c r="F39" s="48"/>
      <c r="G39" s="48"/>
      <c r="H39" s="48"/>
      <c r="I39" s="48"/>
      <c r="J39" s="48"/>
      <c r="K39" s="48"/>
      <c r="L39" s="48">
        <v>75000</v>
      </c>
      <c r="M39" s="48">
        <v>75000</v>
      </c>
      <c r="N39" s="48"/>
      <c r="O39" s="48"/>
      <c r="P39" s="39">
        <f t="shared" si="0"/>
        <v>225000</v>
      </c>
    </row>
    <row r="40" spans="1:16" s="43" customFormat="1" ht="33.75">
      <c r="A40" s="44" t="s">
        <v>53</v>
      </c>
      <c r="B40" s="44" t="s">
        <v>76</v>
      </c>
      <c r="C40" s="45">
        <v>240</v>
      </c>
      <c r="D40" s="48"/>
      <c r="E40" s="48"/>
      <c r="F40" s="48"/>
      <c r="G40" s="48"/>
      <c r="H40" s="48"/>
      <c r="I40" s="48"/>
      <c r="J40" s="48"/>
      <c r="K40" s="48"/>
      <c r="L40" s="48"/>
      <c r="M40" s="48">
        <v>24000</v>
      </c>
      <c r="N40" s="48"/>
      <c r="O40" s="48"/>
      <c r="P40" s="39">
        <f t="shared" si="0"/>
        <v>24000</v>
      </c>
    </row>
    <row r="41" spans="1:16" s="43" customFormat="1" ht="22.5">
      <c r="A41" s="44" t="s">
        <v>78</v>
      </c>
      <c r="B41" s="44" t="s">
        <v>77</v>
      </c>
      <c r="C41" s="45">
        <v>250</v>
      </c>
      <c r="D41" s="48">
        <v>205000</v>
      </c>
      <c r="E41" s="48"/>
      <c r="F41" s="48">
        <v>24072</v>
      </c>
      <c r="G41" s="48">
        <v>6500</v>
      </c>
      <c r="H41" s="48">
        <v>52704</v>
      </c>
      <c r="I41" s="48"/>
      <c r="J41" s="48"/>
      <c r="K41" s="48">
        <v>279532</v>
      </c>
      <c r="L41" s="48">
        <v>27615</v>
      </c>
      <c r="M41" s="48">
        <v>159047</v>
      </c>
      <c r="N41" s="48"/>
      <c r="O41" s="48"/>
      <c r="P41" s="39">
        <f t="shared" si="0"/>
        <v>754470</v>
      </c>
    </row>
    <row r="42" spans="1:16" s="43" customFormat="1" ht="15.75">
      <c r="A42" s="44" t="s">
        <v>79</v>
      </c>
      <c r="B42" s="44" t="s">
        <v>55</v>
      </c>
      <c r="C42" s="45">
        <v>260</v>
      </c>
      <c r="D42" s="48"/>
      <c r="E42" s="48"/>
      <c r="F42" s="48"/>
      <c r="G42" s="48"/>
      <c r="H42" s="48"/>
      <c r="I42" s="48"/>
      <c r="J42" s="48"/>
      <c r="K42" s="48"/>
      <c r="L42" s="48">
        <v>8000</v>
      </c>
      <c r="M42" s="48">
        <v>5000</v>
      </c>
      <c r="N42" s="48"/>
      <c r="O42" s="48"/>
      <c r="P42" s="39">
        <f t="shared" si="0"/>
        <v>13000</v>
      </c>
    </row>
    <row r="43" spans="1:16" s="43" customFormat="1" ht="45">
      <c r="A43" s="44" t="s">
        <v>80</v>
      </c>
      <c r="B43" s="44" t="s">
        <v>82</v>
      </c>
      <c r="C43" s="45">
        <v>270</v>
      </c>
      <c r="D43" s="48"/>
      <c r="E43" s="48"/>
      <c r="F43" s="48"/>
      <c r="G43" s="48"/>
      <c r="H43" s="48"/>
      <c r="I43" s="48"/>
      <c r="J43" s="48"/>
      <c r="K43" s="48"/>
      <c r="L43" s="48">
        <v>200</v>
      </c>
      <c r="M43" s="48">
        <v>24952</v>
      </c>
      <c r="N43" s="48"/>
      <c r="O43" s="48"/>
      <c r="P43" s="39">
        <f t="shared" si="0"/>
        <v>25152</v>
      </c>
    </row>
    <row r="44" spans="1:16" s="43" customFormat="1" ht="22.5">
      <c r="A44" s="44" t="s">
        <v>81</v>
      </c>
      <c r="B44" s="44" t="s">
        <v>83</v>
      </c>
      <c r="C44" s="45">
        <v>280</v>
      </c>
      <c r="D44" s="48"/>
      <c r="E44" s="48"/>
      <c r="F44" s="48"/>
      <c r="G44" s="48"/>
      <c r="H44" s="48"/>
      <c r="I44" s="48"/>
      <c r="J44" s="48"/>
      <c r="K44" s="48"/>
      <c r="L44" s="48">
        <v>4543</v>
      </c>
      <c r="M44" s="48"/>
      <c r="N44" s="48"/>
      <c r="O44" s="48">
        <v>500</v>
      </c>
      <c r="P44" s="39">
        <f t="shared" si="0"/>
        <v>5043</v>
      </c>
    </row>
    <row r="45" spans="1:16" s="40" customFormat="1" ht="15.75">
      <c r="A45" s="37" t="s">
        <v>54</v>
      </c>
      <c r="B45" s="37" t="s">
        <v>57</v>
      </c>
      <c r="C45" s="38">
        <v>290</v>
      </c>
      <c r="D45" s="39">
        <v>75000</v>
      </c>
      <c r="E45" s="39"/>
      <c r="F45" s="39"/>
      <c r="G45" s="39">
        <v>40000</v>
      </c>
      <c r="H45" s="39">
        <v>7296</v>
      </c>
      <c r="I45" s="39">
        <v>5000</v>
      </c>
      <c r="J45" s="39">
        <v>0</v>
      </c>
      <c r="K45" s="39">
        <v>20468</v>
      </c>
      <c r="L45" s="39">
        <v>142</v>
      </c>
      <c r="M45" s="39">
        <v>75000</v>
      </c>
      <c r="N45" s="39"/>
      <c r="O45" s="39"/>
      <c r="P45" s="39">
        <f t="shared" si="0"/>
        <v>222906</v>
      </c>
    </row>
    <row r="46" spans="1:16" s="43" customFormat="1" ht="15.75">
      <c r="A46" s="72" t="s">
        <v>58</v>
      </c>
      <c r="B46" s="73"/>
      <c r="C46" s="73"/>
      <c r="D46" s="73"/>
      <c r="E46" s="73"/>
      <c r="F46" s="73"/>
      <c r="G46" s="58"/>
      <c r="H46" s="58"/>
      <c r="I46" s="58"/>
      <c r="J46" s="58"/>
      <c r="K46" s="58"/>
      <c r="L46" s="58"/>
      <c r="M46" s="58"/>
      <c r="N46" s="58"/>
      <c r="O46" s="58"/>
      <c r="P46" s="59"/>
    </row>
    <row r="47" spans="1:63" s="43" customFormat="1" ht="30" customHeight="1">
      <c r="A47" s="61" t="s">
        <v>56</v>
      </c>
      <c r="B47" s="61" t="s">
        <v>85</v>
      </c>
      <c r="C47" s="62">
        <v>300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f>SUM(D47:O47)</f>
        <v>0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</row>
    <row r="48" spans="1:63" s="40" customFormat="1" ht="17.2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</row>
    <row r="49" spans="1:16" s="43" customFormat="1" ht="15.75">
      <c r="A49" s="81" t="s">
        <v>95</v>
      </c>
      <c r="B49" s="81"/>
      <c r="C49" s="81"/>
      <c r="D49" s="81"/>
      <c r="E49" s="81"/>
      <c r="F49" s="81"/>
      <c r="G49" s="83"/>
      <c r="H49" s="83"/>
      <c r="I49" s="50"/>
      <c r="J49" s="51"/>
      <c r="K49" s="52"/>
      <c r="L49" s="52"/>
      <c r="M49" s="52"/>
      <c r="N49" s="52"/>
      <c r="O49" s="52"/>
      <c r="P49" s="52"/>
    </row>
    <row r="50" spans="1:16" s="43" customFormat="1" ht="15.75">
      <c r="A50" s="80" t="s">
        <v>94</v>
      </c>
      <c r="B50" s="80"/>
      <c r="C50" s="80"/>
      <c r="D50" s="80"/>
      <c r="E50" s="80"/>
      <c r="F50" s="80"/>
      <c r="G50" s="82" t="s">
        <v>59</v>
      </c>
      <c r="H50" s="82"/>
      <c r="I50" s="27"/>
      <c r="J50" s="60" t="s">
        <v>60</v>
      </c>
      <c r="K50" s="65"/>
      <c r="L50" s="65"/>
      <c r="M50" s="65"/>
      <c r="N50" s="65"/>
      <c r="O50" s="65"/>
      <c r="P50" s="53"/>
    </row>
    <row r="51" spans="1:16" s="43" customFormat="1" ht="15.75">
      <c r="A51" s="22"/>
      <c r="C51" s="54"/>
      <c r="D51" s="55"/>
      <c r="E51" s="55"/>
      <c r="F51" s="56"/>
      <c r="G51" s="56"/>
      <c r="H51" s="57"/>
      <c r="I51" s="57"/>
      <c r="J51" s="57"/>
      <c r="K51" s="57"/>
      <c r="L51" s="57"/>
      <c r="M51" s="57"/>
      <c r="N51" s="57"/>
      <c r="O51" s="57"/>
      <c r="P51" s="57"/>
    </row>
    <row r="52" spans="1:16" s="43" customFormat="1" ht="15.75">
      <c r="A52" s="22"/>
      <c r="C52" s="54"/>
      <c r="D52" s="56"/>
      <c r="E52" s="56"/>
      <c r="F52" s="56"/>
      <c r="G52" s="56"/>
      <c r="H52" s="57"/>
      <c r="I52" s="57"/>
      <c r="J52" s="57"/>
      <c r="K52" s="57"/>
      <c r="L52" s="57"/>
      <c r="M52" s="57"/>
      <c r="N52" s="57"/>
      <c r="O52" s="57"/>
      <c r="P52" s="57"/>
    </row>
    <row r="53" spans="1:16" s="43" customFormat="1" ht="15.75">
      <c r="A53" s="22"/>
      <c r="C53" s="54"/>
      <c r="D53" s="56"/>
      <c r="E53" s="56"/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</row>
    <row r="54" spans="1:16" s="43" customFormat="1" ht="15.75">
      <c r="A54" s="22"/>
      <c r="C54" s="54"/>
      <c r="D54" s="56"/>
      <c r="E54" s="56"/>
      <c r="F54" s="56"/>
      <c r="G54" s="56"/>
      <c r="H54" s="57"/>
      <c r="I54" s="57"/>
      <c r="J54" s="57"/>
      <c r="K54" s="57"/>
      <c r="L54" s="57"/>
      <c r="M54" s="57"/>
      <c r="N54" s="57"/>
      <c r="O54" s="57"/>
      <c r="P54" s="57"/>
    </row>
    <row r="55" spans="1:16" s="43" customFormat="1" ht="15.75">
      <c r="A55" s="22"/>
      <c r="C55" s="54"/>
      <c r="D55" s="56"/>
      <c r="E55" s="56"/>
      <c r="F55" s="56"/>
      <c r="G55" s="56"/>
      <c r="H55" s="57"/>
      <c r="I55" s="57"/>
      <c r="J55" s="57"/>
      <c r="K55" s="57"/>
      <c r="L55" s="57"/>
      <c r="M55" s="57"/>
      <c r="N55" s="57"/>
      <c r="O55" s="57"/>
      <c r="P55" s="57"/>
    </row>
    <row r="56" spans="1:16" s="43" customFormat="1" ht="15.75">
      <c r="A56" s="22"/>
      <c r="C56" s="54"/>
      <c r="D56" s="56"/>
      <c r="E56" s="56"/>
      <c r="F56" s="56"/>
      <c r="G56" s="56"/>
      <c r="H56" s="57"/>
      <c r="I56" s="57"/>
      <c r="J56" s="57"/>
      <c r="K56" s="57"/>
      <c r="L56" s="57"/>
      <c r="M56" s="57"/>
      <c r="N56" s="57"/>
      <c r="O56" s="57"/>
      <c r="P56" s="57"/>
    </row>
    <row r="57" spans="1:16" s="43" customFormat="1" ht="15.75">
      <c r="A57" s="22"/>
      <c r="C57" s="54"/>
      <c r="D57" s="56"/>
      <c r="E57" s="56"/>
      <c r="F57" s="56"/>
      <c r="G57" s="56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43" customFormat="1" ht="15.75">
      <c r="A58" s="22"/>
      <c r="C58" s="54"/>
      <c r="D58" s="56"/>
      <c r="E58" s="56"/>
      <c r="F58" s="56"/>
      <c r="G58" s="56"/>
      <c r="H58" s="57"/>
      <c r="I58" s="57"/>
      <c r="J58" s="57"/>
      <c r="K58" s="57"/>
      <c r="L58" s="57"/>
      <c r="M58" s="57"/>
      <c r="N58" s="57"/>
      <c r="O58" s="57"/>
      <c r="P58" s="57"/>
    </row>
    <row r="59" spans="1:16" s="43" customFormat="1" ht="15.75">
      <c r="A59" s="22"/>
      <c r="C59" s="54"/>
      <c r="D59" s="56"/>
      <c r="E59" s="56"/>
      <c r="F59" s="56"/>
      <c r="G59" s="56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43" customFormat="1" ht="15.75">
      <c r="A60" s="22"/>
      <c r="C60" s="54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</row>
    <row r="61" spans="1:16" s="43" customFormat="1" ht="15.75">
      <c r="A61" s="22"/>
      <c r="C61" s="54"/>
      <c r="D61" s="56"/>
      <c r="E61" s="56"/>
      <c r="F61" s="56"/>
      <c r="G61" s="56"/>
      <c r="H61" s="57"/>
      <c r="I61" s="57"/>
      <c r="J61" s="57"/>
      <c r="K61" s="57"/>
      <c r="L61" s="57"/>
      <c r="M61" s="57"/>
      <c r="N61" s="57"/>
      <c r="O61" s="57"/>
      <c r="P61" s="57"/>
    </row>
    <row r="62" spans="1:16" s="43" customFormat="1" ht="15.75">
      <c r="A62" s="22"/>
      <c r="C62" s="54"/>
      <c r="D62" s="56"/>
      <c r="E62" s="56"/>
      <c r="F62" s="56"/>
      <c r="G62" s="56"/>
      <c r="H62" s="57"/>
      <c r="I62" s="57"/>
      <c r="J62" s="57"/>
      <c r="K62" s="57"/>
      <c r="L62" s="57"/>
      <c r="M62" s="57"/>
      <c r="N62" s="57"/>
      <c r="O62" s="57"/>
      <c r="P62" s="57"/>
    </row>
    <row r="63" spans="1:16" s="43" customFormat="1" ht="15.75">
      <c r="A63" s="22"/>
      <c r="C63" s="54"/>
      <c r="D63" s="56"/>
      <c r="E63" s="56"/>
      <c r="F63" s="56"/>
      <c r="G63" s="56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43" customFormat="1" ht="15.75">
      <c r="A64" s="22"/>
      <c r="C64" s="54"/>
      <c r="D64" s="56"/>
      <c r="E64" s="56"/>
      <c r="F64" s="56"/>
      <c r="G64" s="56"/>
      <c r="H64" s="57"/>
      <c r="I64" s="57"/>
      <c r="J64" s="57"/>
      <c r="K64" s="57"/>
      <c r="L64" s="57"/>
      <c r="M64" s="57"/>
      <c r="N64" s="57"/>
      <c r="O64" s="57"/>
      <c r="P64" s="57"/>
    </row>
    <row r="65" spans="1:16" s="43" customFormat="1" ht="15.75">
      <c r="A65" s="22"/>
      <c r="C65" s="54"/>
      <c r="D65" s="56"/>
      <c r="E65" s="56"/>
      <c r="F65" s="56"/>
      <c r="G65" s="56"/>
      <c r="H65" s="57"/>
      <c r="I65" s="57"/>
      <c r="J65" s="57"/>
      <c r="K65" s="57"/>
      <c r="L65" s="57"/>
      <c r="M65" s="57"/>
      <c r="N65" s="57"/>
      <c r="O65" s="57"/>
      <c r="P65" s="57"/>
    </row>
    <row r="66" spans="1:16" s="43" customFormat="1" ht="15.75">
      <c r="A66" s="22"/>
      <c r="C66" s="54"/>
      <c r="D66" s="56"/>
      <c r="E66" s="56"/>
      <c r="F66" s="56"/>
      <c r="G66" s="56"/>
      <c r="H66" s="57"/>
      <c r="I66" s="57"/>
      <c r="J66" s="57"/>
      <c r="K66" s="57"/>
      <c r="L66" s="57"/>
      <c r="M66" s="57"/>
      <c r="N66" s="57"/>
      <c r="O66" s="57"/>
      <c r="P66" s="57"/>
    </row>
    <row r="67" spans="1:16" s="43" customFormat="1" ht="15.75">
      <c r="A67" s="22"/>
      <c r="C67" s="54"/>
      <c r="D67" s="56"/>
      <c r="E67" s="56"/>
      <c r="F67" s="56"/>
      <c r="G67" s="56"/>
      <c r="H67" s="57"/>
      <c r="I67" s="57"/>
      <c r="J67" s="57"/>
      <c r="K67" s="57"/>
      <c r="L67" s="57"/>
      <c r="M67" s="57"/>
      <c r="N67" s="57"/>
      <c r="O67" s="57"/>
      <c r="P67" s="57"/>
    </row>
    <row r="68" spans="1:16" s="43" customFormat="1" ht="15.75">
      <c r="A68" s="22"/>
      <c r="C68" s="54"/>
      <c r="D68" s="56"/>
      <c r="E68" s="56"/>
      <c r="F68" s="56"/>
      <c r="G68" s="56"/>
      <c r="H68" s="57"/>
      <c r="I68" s="57"/>
      <c r="J68" s="57"/>
      <c r="K68" s="57"/>
      <c r="L68" s="57"/>
      <c r="M68" s="57"/>
      <c r="N68" s="57"/>
      <c r="O68" s="57"/>
      <c r="P68" s="57"/>
    </row>
    <row r="69" spans="1:16" s="43" customFormat="1" ht="15.75">
      <c r="A69" s="22"/>
      <c r="C69" s="54"/>
      <c r="D69" s="56"/>
      <c r="E69" s="56"/>
      <c r="F69" s="56"/>
      <c r="G69" s="56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43" customFormat="1" ht="15.75">
      <c r="A70" s="22"/>
      <c r="C70" s="54"/>
      <c r="D70" s="56"/>
      <c r="E70" s="56"/>
      <c r="F70" s="56"/>
      <c r="G70" s="56"/>
      <c r="H70" s="57"/>
      <c r="I70" s="57"/>
      <c r="J70" s="57"/>
      <c r="K70" s="57"/>
      <c r="L70" s="57"/>
      <c r="M70" s="57"/>
      <c r="N70" s="57"/>
      <c r="O70" s="57"/>
      <c r="P70" s="57"/>
    </row>
    <row r="71" spans="1:16" s="43" customFormat="1" ht="15.75">
      <c r="A71" s="22"/>
      <c r="C71" s="54"/>
      <c r="D71" s="56"/>
      <c r="E71" s="56"/>
      <c r="F71" s="56"/>
      <c r="G71" s="56"/>
      <c r="H71" s="57"/>
      <c r="I71" s="57"/>
      <c r="J71" s="57"/>
      <c r="K71" s="57"/>
      <c r="L71" s="57"/>
      <c r="M71" s="57"/>
      <c r="N71" s="57"/>
      <c r="O71" s="57"/>
      <c r="P71" s="57"/>
    </row>
    <row r="72" spans="1:16" s="43" customFormat="1" ht="15.75">
      <c r="A72" s="22"/>
      <c r="C72" s="54"/>
      <c r="D72" s="56"/>
      <c r="E72" s="56"/>
      <c r="F72" s="56"/>
      <c r="G72" s="56"/>
      <c r="H72" s="57"/>
      <c r="I72" s="57"/>
      <c r="J72" s="57"/>
      <c r="K72" s="57"/>
      <c r="L72" s="57"/>
      <c r="M72" s="57"/>
      <c r="N72" s="57"/>
      <c r="O72" s="57"/>
      <c r="P72" s="57"/>
    </row>
    <row r="73" spans="1:16" s="43" customFormat="1" ht="15.75">
      <c r="A73" s="22"/>
      <c r="C73" s="54"/>
      <c r="D73" s="56"/>
      <c r="E73" s="56"/>
      <c r="F73" s="56"/>
      <c r="G73" s="56"/>
      <c r="H73" s="57"/>
      <c r="I73" s="57"/>
      <c r="J73" s="57"/>
      <c r="K73" s="57"/>
      <c r="L73" s="57"/>
      <c r="M73" s="57"/>
      <c r="N73" s="57"/>
      <c r="O73" s="57"/>
      <c r="P73" s="57"/>
    </row>
    <row r="74" spans="1:16" s="43" customFormat="1" ht="15.75">
      <c r="A74" s="22"/>
      <c r="C74" s="54"/>
      <c r="D74" s="56"/>
      <c r="E74" s="56"/>
      <c r="F74" s="56"/>
      <c r="G74" s="56"/>
      <c r="H74" s="57"/>
      <c r="I74" s="57"/>
      <c r="J74" s="57"/>
      <c r="K74" s="57"/>
      <c r="L74" s="57"/>
      <c r="M74" s="57"/>
      <c r="N74" s="57"/>
      <c r="O74" s="57"/>
      <c r="P74" s="57"/>
    </row>
    <row r="75" spans="1:16" s="43" customFormat="1" ht="15.75">
      <c r="A75" s="22"/>
      <c r="C75" s="54"/>
      <c r="D75" s="56"/>
      <c r="E75" s="56"/>
      <c r="F75" s="56"/>
      <c r="G75" s="56"/>
      <c r="H75" s="57"/>
      <c r="I75" s="57"/>
      <c r="J75" s="57"/>
      <c r="K75" s="57"/>
      <c r="L75" s="57"/>
      <c r="M75" s="57"/>
      <c r="N75" s="57"/>
      <c r="O75" s="57"/>
      <c r="P75" s="57"/>
    </row>
    <row r="76" spans="1:16" s="43" customFormat="1" ht="15.75">
      <c r="A76" s="22"/>
      <c r="C76" s="54"/>
      <c r="D76" s="56"/>
      <c r="E76" s="56"/>
      <c r="F76" s="56"/>
      <c r="G76" s="56"/>
      <c r="H76" s="57"/>
      <c r="I76" s="57"/>
      <c r="J76" s="57"/>
      <c r="K76" s="57"/>
      <c r="L76" s="57"/>
      <c r="M76" s="57"/>
      <c r="N76" s="57"/>
      <c r="O76" s="57"/>
      <c r="P76" s="57"/>
    </row>
    <row r="77" spans="1:16" s="43" customFormat="1" ht="15.75">
      <c r="A77" s="22"/>
      <c r="C77" s="54"/>
      <c r="D77" s="56"/>
      <c r="E77" s="56"/>
      <c r="F77" s="56"/>
      <c r="G77" s="56"/>
      <c r="H77" s="57"/>
      <c r="I77" s="57"/>
      <c r="J77" s="57"/>
      <c r="K77" s="57"/>
      <c r="L77" s="57"/>
      <c r="M77" s="57"/>
      <c r="N77" s="57"/>
      <c r="O77" s="57"/>
      <c r="P77" s="57"/>
    </row>
    <row r="78" spans="1:16" s="43" customFormat="1" ht="15.75">
      <c r="A78" s="22"/>
      <c r="C78" s="54"/>
      <c r="D78" s="56"/>
      <c r="E78" s="56"/>
      <c r="F78" s="56"/>
      <c r="G78" s="56"/>
      <c r="H78" s="57"/>
      <c r="I78" s="57"/>
      <c r="J78" s="57"/>
      <c r="K78" s="57"/>
      <c r="L78" s="57"/>
      <c r="M78" s="57"/>
      <c r="N78" s="57"/>
      <c r="O78" s="57"/>
      <c r="P78" s="57"/>
    </row>
    <row r="79" spans="1:16" s="43" customFormat="1" ht="15.75">
      <c r="A79" s="22"/>
      <c r="C79" s="54"/>
      <c r="D79" s="56"/>
      <c r="E79" s="56"/>
      <c r="F79" s="56"/>
      <c r="G79" s="56"/>
      <c r="H79" s="57"/>
      <c r="I79" s="57"/>
      <c r="J79" s="57"/>
      <c r="K79" s="57"/>
      <c r="L79" s="57"/>
      <c r="M79" s="57"/>
      <c r="N79" s="57"/>
      <c r="O79" s="57"/>
      <c r="P79" s="57"/>
    </row>
    <row r="80" spans="1:16" s="43" customFormat="1" ht="15.75">
      <c r="A80" s="22"/>
      <c r="C80" s="54"/>
      <c r="D80" s="56"/>
      <c r="E80" s="56"/>
      <c r="F80" s="56"/>
      <c r="G80" s="56"/>
      <c r="H80" s="57"/>
      <c r="I80" s="57"/>
      <c r="J80" s="57"/>
      <c r="K80" s="57"/>
      <c r="L80" s="57"/>
      <c r="M80" s="57"/>
      <c r="N80" s="57"/>
      <c r="O80" s="57"/>
      <c r="P80" s="57"/>
    </row>
    <row r="81" spans="1:16" s="43" customFormat="1" ht="15.75">
      <c r="A81" s="22"/>
      <c r="C81" s="54"/>
      <c r="D81" s="56"/>
      <c r="E81" s="56"/>
      <c r="F81" s="56"/>
      <c r="G81" s="56"/>
      <c r="H81" s="57"/>
      <c r="I81" s="57"/>
      <c r="J81" s="57"/>
      <c r="K81" s="57"/>
      <c r="L81" s="57"/>
      <c r="M81" s="57"/>
      <c r="N81" s="57"/>
      <c r="O81" s="57"/>
      <c r="P81" s="57"/>
    </row>
    <row r="82" spans="1:16" s="43" customFormat="1" ht="15.75">
      <c r="A82" s="22"/>
      <c r="C82" s="54"/>
      <c r="D82" s="56"/>
      <c r="E82" s="56"/>
      <c r="F82" s="56"/>
      <c r="G82" s="56"/>
      <c r="H82" s="57"/>
      <c r="I82" s="57"/>
      <c r="J82" s="57"/>
      <c r="K82" s="57"/>
      <c r="L82" s="57"/>
      <c r="M82" s="57"/>
      <c r="N82" s="57"/>
      <c r="O82" s="57"/>
      <c r="P82" s="57"/>
    </row>
    <row r="83" spans="1:16" s="43" customFormat="1" ht="15.75">
      <c r="A83" s="22"/>
      <c r="C83" s="54"/>
      <c r="D83" s="56"/>
      <c r="E83" s="56"/>
      <c r="F83" s="56"/>
      <c r="G83" s="56"/>
      <c r="H83" s="57"/>
      <c r="I83" s="57"/>
      <c r="J83" s="57"/>
      <c r="K83" s="57"/>
      <c r="L83" s="57"/>
      <c r="M83" s="57"/>
      <c r="N83" s="57"/>
      <c r="O83" s="57"/>
      <c r="P83" s="57"/>
    </row>
    <row r="84" spans="1:16" s="43" customFormat="1" ht="15.75">
      <c r="A84" s="22"/>
      <c r="C84" s="54"/>
      <c r="D84" s="56"/>
      <c r="E84" s="56"/>
      <c r="F84" s="56"/>
      <c r="G84" s="56"/>
      <c r="H84" s="57"/>
      <c r="I84" s="57"/>
      <c r="J84" s="57"/>
      <c r="K84" s="57"/>
      <c r="L84" s="57"/>
      <c r="M84" s="57"/>
      <c r="N84" s="57"/>
      <c r="O84" s="57"/>
      <c r="P84" s="57"/>
    </row>
    <row r="85" spans="1:16" s="43" customFormat="1" ht="15.75">
      <c r="A85" s="22"/>
      <c r="C85" s="54"/>
      <c r="D85" s="56"/>
      <c r="E85" s="56"/>
      <c r="F85" s="56"/>
      <c r="G85" s="56"/>
      <c r="H85" s="57"/>
      <c r="I85" s="57"/>
      <c r="J85" s="57"/>
      <c r="K85" s="57"/>
      <c r="L85" s="57"/>
      <c r="M85" s="57"/>
      <c r="N85" s="57"/>
      <c r="O85" s="57"/>
      <c r="P85" s="57"/>
    </row>
    <row r="86" spans="1:16" s="43" customFormat="1" ht="15.75">
      <c r="A86" s="22"/>
      <c r="C86" s="54"/>
      <c r="D86" s="56"/>
      <c r="E86" s="56"/>
      <c r="F86" s="56"/>
      <c r="G86" s="56"/>
      <c r="H86" s="57"/>
      <c r="I86" s="57"/>
      <c r="J86" s="57"/>
      <c r="K86" s="57"/>
      <c r="L86" s="57"/>
      <c r="M86" s="57"/>
      <c r="N86" s="57"/>
      <c r="O86" s="57"/>
      <c r="P86" s="57"/>
    </row>
    <row r="87" spans="1:16" s="43" customFormat="1" ht="15.75">
      <c r="A87" s="22"/>
      <c r="C87" s="54"/>
      <c r="D87" s="56"/>
      <c r="E87" s="56"/>
      <c r="F87" s="56"/>
      <c r="G87" s="56"/>
      <c r="H87" s="57"/>
      <c r="I87" s="57"/>
      <c r="J87" s="57"/>
      <c r="K87" s="57"/>
      <c r="L87" s="57"/>
      <c r="M87" s="57"/>
      <c r="N87" s="57"/>
      <c r="O87" s="57"/>
      <c r="P87" s="57"/>
    </row>
    <row r="88" spans="1:16" s="43" customFormat="1" ht="15.75">
      <c r="A88" s="22"/>
      <c r="C88" s="54"/>
      <c r="D88" s="56"/>
      <c r="E88" s="56"/>
      <c r="F88" s="56"/>
      <c r="G88" s="56"/>
      <c r="H88" s="57"/>
      <c r="I88" s="57"/>
      <c r="J88" s="57"/>
      <c r="K88" s="57"/>
      <c r="L88" s="57"/>
      <c r="M88" s="57"/>
      <c r="N88" s="57"/>
      <c r="O88" s="57"/>
      <c r="P88" s="57"/>
    </row>
    <row r="89" spans="1:16" s="43" customFormat="1" ht="15.75">
      <c r="A89" s="22"/>
      <c r="C89" s="54"/>
      <c r="D89" s="56"/>
      <c r="E89" s="56"/>
      <c r="F89" s="56"/>
      <c r="G89" s="56"/>
      <c r="H89" s="57"/>
      <c r="I89" s="57"/>
      <c r="J89" s="57"/>
      <c r="K89" s="57"/>
      <c r="L89" s="57"/>
      <c r="M89" s="57"/>
      <c r="N89" s="57"/>
      <c r="O89" s="57"/>
      <c r="P89" s="57"/>
    </row>
    <row r="90" spans="1:16" s="43" customFormat="1" ht="15.75">
      <c r="A90" s="22"/>
      <c r="C90" s="54"/>
      <c r="D90" s="56"/>
      <c r="E90" s="56"/>
      <c r="F90" s="56"/>
      <c r="G90" s="56"/>
      <c r="H90" s="57"/>
      <c r="I90" s="57"/>
      <c r="J90" s="57"/>
      <c r="K90" s="57"/>
      <c r="L90" s="57"/>
      <c r="M90" s="57"/>
      <c r="N90" s="57"/>
      <c r="O90" s="57"/>
      <c r="P90" s="57"/>
    </row>
    <row r="91" spans="1:16" s="43" customFormat="1" ht="15.75">
      <c r="A91" s="22"/>
      <c r="C91" s="54"/>
      <c r="D91" s="56"/>
      <c r="E91" s="56"/>
      <c r="F91" s="56"/>
      <c r="G91" s="56"/>
      <c r="H91" s="57"/>
      <c r="I91" s="57"/>
      <c r="J91" s="57"/>
      <c r="K91" s="57"/>
      <c r="L91" s="57"/>
      <c r="M91" s="57"/>
      <c r="N91" s="57"/>
      <c r="O91" s="57"/>
      <c r="P91" s="57"/>
    </row>
    <row r="92" spans="1:16" s="43" customFormat="1" ht="15.75">
      <c r="A92" s="22"/>
      <c r="C92" s="54"/>
      <c r="D92" s="56"/>
      <c r="E92" s="56"/>
      <c r="F92" s="56"/>
      <c r="G92" s="56"/>
      <c r="H92" s="57"/>
      <c r="I92" s="57"/>
      <c r="J92" s="57"/>
      <c r="K92" s="57"/>
      <c r="L92" s="57"/>
      <c r="M92" s="57"/>
      <c r="N92" s="57"/>
      <c r="O92" s="57"/>
      <c r="P92" s="57"/>
    </row>
    <row r="93" spans="1:16" s="43" customFormat="1" ht="15.75">
      <c r="A93" s="22"/>
      <c r="C93" s="54"/>
      <c r="D93" s="56"/>
      <c r="E93" s="56"/>
      <c r="F93" s="56"/>
      <c r="G93" s="56"/>
      <c r="H93" s="57"/>
      <c r="I93" s="57"/>
      <c r="J93" s="57"/>
      <c r="K93" s="57"/>
      <c r="L93" s="57"/>
      <c r="M93" s="57"/>
      <c r="N93" s="57"/>
      <c r="O93" s="57"/>
      <c r="P93" s="57"/>
    </row>
    <row r="94" spans="1:16" s="43" customFormat="1" ht="15.75">
      <c r="A94" s="22"/>
      <c r="C94" s="54"/>
      <c r="D94" s="56"/>
      <c r="E94" s="56"/>
      <c r="F94" s="56"/>
      <c r="G94" s="56"/>
      <c r="H94" s="57"/>
      <c r="I94" s="57"/>
      <c r="J94" s="57"/>
      <c r="K94" s="57"/>
      <c r="L94" s="57"/>
      <c r="M94" s="57"/>
      <c r="N94" s="57"/>
      <c r="O94" s="57"/>
      <c r="P94" s="57"/>
    </row>
    <row r="95" spans="1:16" s="43" customFormat="1" ht="15.75">
      <c r="A95" s="22"/>
      <c r="C95" s="54"/>
      <c r="D95" s="56"/>
      <c r="E95" s="56"/>
      <c r="F95" s="56"/>
      <c r="G95" s="56"/>
      <c r="H95" s="57"/>
      <c r="I95" s="57"/>
      <c r="J95" s="57"/>
      <c r="K95" s="57"/>
      <c r="L95" s="57"/>
      <c r="M95" s="57"/>
      <c r="N95" s="57"/>
      <c r="O95" s="57"/>
      <c r="P95" s="57"/>
    </row>
    <row r="96" spans="1:16" s="43" customFormat="1" ht="15.75">
      <c r="A96" s="22"/>
      <c r="C96" s="54"/>
      <c r="D96" s="56"/>
      <c r="E96" s="56"/>
      <c r="F96" s="56"/>
      <c r="G96" s="56"/>
      <c r="H96" s="57"/>
      <c r="I96" s="57"/>
      <c r="J96" s="57"/>
      <c r="K96" s="57"/>
      <c r="L96" s="57"/>
      <c r="M96" s="57"/>
      <c r="N96" s="57"/>
      <c r="O96" s="57"/>
      <c r="P96" s="57"/>
    </row>
    <row r="97" spans="1:16" s="43" customFormat="1" ht="15.75">
      <c r="A97" s="22"/>
      <c r="C97" s="54"/>
      <c r="D97" s="56"/>
      <c r="E97" s="56"/>
      <c r="F97" s="56"/>
      <c r="G97" s="56"/>
      <c r="H97" s="57"/>
      <c r="I97" s="57"/>
      <c r="J97" s="57"/>
      <c r="K97" s="57"/>
      <c r="L97" s="57"/>
      <c r="M97" s="57"/>
      <c r="N97" s="57"/>
      <c r="O97" s="57"/>
      <c r="P97" s="57"/>
    </row>
    <row r="98" spans="1:16" s="43" customFormat="1" ht="15.75">
      <c r="A98" s="22"/>
      <c r="C98" s="54"/>
      <c r="D98" s="56"/>
      <c r="E98" s="56"/>
      <c r="F98" s="56"/>
      <c r="G98" s="56"/>
      <c r="H98" s="57"/>
      <c r="I98" s="57"/>
      <c r="J98" s="57"/>
      <c r="K98" s="57"/>
      <c r="L98" s="57"/>
      <c r="M98" s="57"/>
      <c r="N98" s="57"/>
      <c r="O98" s="57"/>
      <c r="P98" s="57"/>
    </row>
    <row r="99" spans="1:16" s="43" customFormat="1" ht="15.75">
      <c r="A99" s="22"/>
      <c r="C99" s="54"/>
      <c r="D99" s="56"/>
      <c r="E99" s="56"/>
      <c r="F99" s="56"/>
      <c r="G99" s="56"/>
      <c r="H99" s="57"/>
      <c r="I99" s="57"/>
      <c r="J99" s="57"/>
      <c r="K99" s="57"/>
      <c r="L99" s="57"/>
      <c r="M99" s="57"/>
      <c r="N99" s="57"/>
      <c r="O99" s="57"/>
      <c r="P99" s="57"/>
    </row>
    <row r="100" spans="1:16" s="43" customFormat="1" ht="15.75">
      <c r="A100" s="22"/>
      <c r="C100" s="54"/>
      <c r="D100" s="56"/>
      <c r="E100" s="56"/>
      <c r="F100" s="56"/>
      <c r="G100" s="56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s="43" customFormat="1" ht="15.75">
      <c r="A101" s="22"/>
      <c r="C101" s="54"/>
      <c r="D101" s="56"/>
      <c r="E101" s="56"/>
      <c r="F101" s="56"/>
      <c r="G101" s="56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s="43" customFormat="1" ht="15.75">
      <c r="A102" s="22"/>
      <c r="C102" s="54"/>
      <c r="D102" s="56"/>
      <c r="E102" s="56"/>
      <c r="F102" s="56"/>
      <c r="G102" s="56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s="43" customFormat="1" ht="15.75">
      <c r="A103" s="22"/>
      <c r="C103" s="54"/>
      <c r="D103" s="56"/>
      <c r="E103" s="56"/>
      <c r="F103" s="56"/>
      <c r="G103" s="56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43" customFormat="1" ht="15.75">
      <c r="A104" s="22"/>
      <c r="C104" s="54"/>
      <c r="D104" s="56"/>
      <c r="E104" s="56"/>
      <c r="F104" s="56"/>
      <c r="G104" s="56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s="43" customFormat="1" ht="15.75">
      <c r="A105" s="22"/>
      <c r="C105" s="54"/>
      <c r="D105" s="56"/>
      <c r="E105" s="56"/>
      <c r="F105" s="56"/>
      <c r="G105" s="56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s="43" customFormat="1" ht="15.75">
      <c r="A106" s="22"/>
      <c r="C106" s="54"/>
      <c r="D106" s="56"/>
      <c r="E106" s="56"/>
      <c r="F106" s="56"/>
      <c r="G106" s="56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s="43" customFormat="1" ht="15.75">
      <c r="A107" s="22"/>
      <c r="C107" s="54"/>
      <c r="D107" s="56"/>
      <c r="E107" s="56"/>
      <c r="F107" s="56"/>
      <c r="G107" s="56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s="43" customFormat="1" ht="15.75">
      <c r="A108" s="22"/>
      <c r="C108" s="54"/>
      <c r="D108" s="56"/>
      <c r="E108" s="56"/>
      <c r="F108" s="56"/>
      <c r="G108" s="56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s="43" customFormat="1" ht="15.75">
      <c r="A109" s="22"/>
      <c r="C109" s="54"/>
      <c r="D109" s="56"/>
      <c r="E109" s="56"/>
      <c r="F109" s="56"/>
      <c r="G109" s="56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s="43" customFormat="1" ht="15.75">
      <c r="A110" s="22"/>
      <c r="C110" s="54"/>
      <c r="D110" s="56"/>
      <c r="E110" s="56"/>
      <c r="F110" s="56"/>
      <c r="G110" s="56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s="43" customFormat="1" ht="15.75">
      <c r="A111" s="22"/>
      <c r="C111" s="54"/>
      <c r="D111" s="56"/>
      <c r="E111" s="56"/>
      <c r="F111" s="56"/>
      <c r="G111" s="56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s="43" customFormat="1" ht="15.75">
      <c r="A112" s="22"/>
      <c r="C112" s="54"/>
      <c r="D112" s="56"/>
      <c r="E112" s="56"/>
      <c r="F112" s="56"/>
      <c r="G112" s="56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s="43" customFormat="1" ht="15.75">
      <c r="A113" s="22"/>
      <c r="C113" s="54"/>
      <c r="D113" s="56"/>
      <c r="E113" s="56"/>
      <c r="F113" s="56"/>
      <c r="G113" s="56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s="43" customFormat="1" ht="15.75">
      <c r="A114" s="22"/>
      <c r="C114" s="54"/>
      <c r="D114" s="56"/>
      <c r="E114" s="56"/>
      <c r="F114" s="56"/>
      <c r="G114" s="56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s="43" customFormat="1" ht="15.75">
      <c r="A115" s="22"/>
      <c r="C115" s="54"/>
      <c r="D115" s="56"/>
      <c r="E115" s="56"/>
      <c r="F115" s="56"/>
      <c r="G115" s="56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s="43" customFormat="1" ht="15.75">
      <c r="A116" s="22"/>
      <c r="C116" s="54"/>
      <c r="D116" s="56"/>
      <c r="E116" s="56"/>
      <c r="F116" s="56"/>
      <c r="G116" s="56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43" customFormat="1" ht="15.75">
      <c r="A117" s="22"/>
      <c r="C117" s="54"/>
      <c r="D117" s="56"/>
      <c r="E117" s="56"/>
      <c r="F117" s="56"/>
      <c r="G117" s="56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s="43" customFormat="1" ht="15.75">
      <c r="A118" s="22"/>
      <c r="C118" s="54"/>
      <c r="D118" s="56"/>
      <c r="E118" s="56"/>
      <c r="F118" s="56"/>
      <c r="G118" s="56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s="43" customFormat="1" ht="15.75">
      <c r="A119" s="22"/>
      <c r="C119" s="54"/>
      <c r="D119" s="56"/>
      <c r="E119" s="56"/>
      <c r="F119" s="56"/>
      <c r="G119" s="56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s="43" customFormat="1" ht="15.75">
      <c r="A120" s="22"/>
      <c r="C120" s="54"/>
      <c r="D120" s="56"/>
      <c r="E120" s="56"/>
      <c r="F120" s="56"/>
      <c r="G120" s="56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s="43" customFormat="1" ht="15.75">
      <c r="A121" s="22"/>
      <c r="C121" s="54"/>
      <c r="D121" s="56"/>
      <c r="E121" s="56"/>
      <c r="F121" s="56"/>
      <c r="G121" s="56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s="43" customFormat="1" ht="15.75">
      <c r="A122" s="22"/>
      <c r="C122" s="54"/>
      <c r="D122" s="56"/>
      <c r="E122" s="56"/>
      <c r="F122" s="56"/>
      <c r="G122" s="56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s="43" customFormat="1" ht="15.75">
      <c r="A123" s="22"/>
      <c r="C123" s="54"/>
      <c r="D123" s="56"/>
      <c r="E123" s="56"/>
      <c r="F123" s="56"/>
      <c r="G123" s="56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s="43" customFormat="1" ht="15.75">
      <c r="A124" s="22"/>
      <c r="C124" s="54"/>
      <c r="D124" s="56"/>
      <c r="E124" s="56"/>
      <c r="F124" s="56"/>
      <c r="G124" s="56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s="43" customFormat="1" ht="15.75">
      <c r="A125" s="22"/>
      <c r="C125" s="54"/>
      <c r="D125" s="56"/>
      <c r="E125" s="56"/>
      <c r="F125" s="56"/>
      <c r="G125" s="56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s="43" customFormat="1" ht="15.75">
      <c r="A126" s="22"/>
      <c r="C126" s="54"/>
      <c r="D126" s="56"/>
      <c r="E126" s="56"/>
      <c r="F126" s="56"/>
      <c r="G126" s="56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s="43" customFormat="1" ht="15.75">
      <c r="A127" s="22"/>
      <c r="C127" s="54"/>
      <c r="D127" s="56"/>
      <c r="E127" s="56"/>
      <c r="F127" s="56"/>
      <c r="G127" s="56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43" customFormat="1" ht="15.75">
      <c r="A128" s="22"/>
      <c r="C128" s="54"/>
      <c r="D128" s="56"/>
      <c r="E128" s="56"/>
      <c r="F128" s="56"/>
      <c r="G128" s="56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43" customFormat="1" ht="15.75">
      <c r="A129" s="22"/>
      <c r="C129" s="54"/>
      <c r="D129" s="56"/>
      <c r="E129" s="56"/>
      <c r="F129" s="56"/>
      <c r="G129" s="56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43" customFormat="1" ht="15.75">
      <c r="A130" s="22"/>
      <c r="C130" s="54"/>
      <c r="D130" s="56"/>
      <c r="E130" s="56"/>
      <c r="F130" s="56"/>
      <c r="G130" s="56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s="43" customFormat="1" ht="15.75">
      <c r="A131" s="22"/>
      <c r="C131" s="54"/>
      <c r="D131" s="56"/>
      <c r="E131" s="56"/>
      <c r="F131" s="56"/>
      <c r="G131" s="56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s="43" customFormat="1" ht="15.75">
      <c r="A132" s="22"/>
      <c r="C132" s="54"/>
      <c r="D132" s="56"/>
      <c r="E132" s="56"/>
      <c r="F132" s="56"/>
      <c r="G132" s="56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43" customFormat="1" ht="15.75">
      <c r="A133" s="22"/>
      <c r="C133" s="54"/>
      <c r="D133" s="56"/>
      <c r="E133" s="56"/>
      <c r="F133" s="56"/>
      <c r="G133" s="56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43" customFormat="1" ht="15.75">
      <c r="A134" s="22"/>
      <c r="C134" s="54"/>
      <c r="D134" s="56"/>
      <c r="E134" s="56"/>
      <c r="F134" s="56"/>
      <c r="G134" s="56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43" customFormat="1" ht="15.75">
      <c r="A135" s="22"/>
      <c r="C135" s="54"/>
      <c r="D135" s="56"/>
      <c r="E135" s="56"/>
      <c r="F135" s="56"/>
      <c r="G135" s="56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s="43" customFormat="1" ht="15.75">
      <c r="A136" s="22"/>
      <c r="C136" s="54"/>
      <c r="D136" s="56"/>
      <c r="E136" s="56"/>
      <c r="F136" s="56"/>
      <c r="G136" s="56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43" customFormat="1" ht="15.75">
      <c r="A137" s="22"/>
      <c r="C137" s="54"/>
      <c r="D137" s="56"/>
      <c r="E137" s="56"/>
      <c r="F137" s="56"/>
      <c r="G137" s="56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43" customFormat="1" ht="15.75">
      <c r="A138" s="22"/>
      <c r="C138" s="54"/>
      <c r="D138" s="56"/>
      <c r="E138" s="56"/>
      <c r="F138" s="56"/>
      <c r="G138" s="56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43" customFormat="1" ht="15.75">
      <c r="A139" s="22"/>
      <c r="C139" s="54"/>
      <c r="D139" s="56"/>
      <c r="E139" s="56"/>
      <c r="F139" s="56"/>
      <c r="G139" s="56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s="43" customFormat="1" ht="15.75">
      <c r="A140" s="22"/>
      <c r="C140" s="54"/>
      <c r="D140" s="56"/>
      <c r="E140" s="56"/>
      <c r="F140" s="56"/>
      <c r="G140" s="56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s="43" customFormat="1" ht="15.75">
      <c r="A141" s="22"/>
      <c r="C141" s="54"/>
      <c r="D141" s="56"/>
      <c r="E141" s="56"/>
      <c r="F141" s="56"/>
      <c r="G141" s="56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s="43" customFormat="1" ht="15.75">
      <c r="A142" s="22"/>
      <c r="C142" s="54"/>
      <c r="D142" s="56"/>
      <c r="E142" s="56"/>
      <c r="F142" s="56"/>
      <c r="G142" s="56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s="43" customFormat="1" ht="15.75">
      <c r="A143" s="22"/>
      <c r="C143" s="54"/>
      <c r="D143" s="56"/>
      <c r="E143" s="56"/>
      <c r="F143" s="56"/>
      <c r="G143" s="56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s="43" customFormat="1" ht="15.75">
      <c r="A144" s="22"/>
      <c r="C144" s="54"/>
      <c r="D144" s="56"/>
      <c r="E144" s="56"/>
      <c r="F144" s="56"/>
      <c r="G144" s="56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s="43" customFormat="1" ht="15.75">
      <c r="A145" s="22"/>
      <c r="C145" s="54"/>
      <c r="D145" s="56"/>
      <c r="E145" s="56"/>
      <c r="F145" s="56"/>
      <c r="G145" s="56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s="43" customFormat="1" ht="15.75">
      <c r="A146" s="22"/>
      <c r="C146" s="54"/>
      <c r="D146" s="56"/>
      <c r="E146" s="56"/>
      <c r="F146" s="56"/>
      <c r="G146" s="56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s="43" customFormat="1" ht="15.75">
      <c r="A147" s="22"/>
      <c r="C147" s="54"/>
      <c r="D147" s="56"/>
      <c r="E147" s="56"/>
      <c r="F147" s="56"/>
      <c r="G147" s="56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 s="43" customFormat="1" ht="15.75">
      <c r="A148" s="22"/>
      <c r="C148" s="54"/>
      <c r="D148" s="56"/>
      <c r="E148" s="56"/>
      <c r="F148" s="56"/>
      <c r="G148" s="56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s="43" customFormat="1" ht="15.75">
      <c r="A149" s="22"/>
      <c r="C149" s="54"/>
      <c r="D149" s="56"/>
      <c r="E149" s="56"/>
      <c r="F149" s="56"/>
      <c r="G149" s="56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s="43" customFormat="1" ht="15.75">
      <c r="A150" s="22"/>
      <c r="C150" s="54"/>
      <c r="D150" s="56"/>
      <c r="E150" s="56"/>
      <c r="F150" s="56"/>
      <c r="G150" s="56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s="43" customFormat="1" ht="15.75">
      <c r="A151" s="22"/>
      <c r="C151" s="54"/>
      <c r="D151" s="56"/>
      <c r="E151" s="56"/>
      <c r="F151" s="56"/>
      <c r="G151" s="56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 s="43" customFormat="1" ht="15.75">
      <c r="A152" s="22"/>
      <c r="C152" s="54"/>
      <c r="D152" s="56"/>
      <c r="E152" s="56"/>
      <c r="F152" s="56"/>
      <c r="G152" s="56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s="43" customFormat="1" ht="15.75">
      <c r="A153" s="22"/>
      <c r="C153" s="54"/>
      <c r="D153" s="56"/>
      <c r="E153" s="56"/>
      <c r="F153" s="56"/>
      <c r="G153" s="56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s="43" customFormat="1" ht="15.75">
      <c r="A154" s="22"/>
      <c r="C154" s="54"/>
      <c r="D154" s="56"/>
      <c r="E154" s="56"/>
      <c r="F154" s="56"/>
      <c r="G154" s="56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s="43" customFormat="1" ht="15.75">
      <c r="A155" s="22"/>
      <c r="C155" s="54"/>
      <c r="D155" s="56"/>
      <c r="E155" s="56"/>
      <c r="F155" s="56"/>
      <c r="G155" s="56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s="43" customFormat="1" ht="15.75">
      <c r="A156" s="22"/>
      <c r="C156" s="54"/>
      <c r="D156" s="56"/>
      <c r="E156" s="56"/>
      <c r="F156" s="56"/>
      <c r="G156" s="56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s="43" customFormat="1" ht="15.75">
      <c r="A157" s="22"/>
      <c r="C157" s="54"/>
      <c r="D157" s="56"/>
      <c r="E157" s="56"/>
      <c r="F157" s="56"/>
      <c r="G157" s="56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s="43" customFormat="1" ht="15.75">
      <c r="A158" s="22"/>
      <c r="C158" s="54"/>
      <c r="D158" s="56"/>
      <c r="E158" s="56"/>
      <c r="F158" s="56"/>
      <c r="G158" s="56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 s="43" customFormat="1" ht="15.75">
      <c r="A159" s="22"/>
      <c r="C159" s="54"/>
      <c r="D159" s="56"/>
      <c r="E159" s="56"/>
      <c r="F159" s="56"/>
      <c r="G159" s="56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43" customFormat="1" ht="15.75">
      <c r="A160" s="22"/>
      <c r="C160" s="54"/>
      <c r="D160" s="56"/>
      <c r="E160" s="56"/>
      <c r="F160" s="56"/>
      <c r="G160" s="56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s="43" customFormat="1" ht="15.75">
      <c r="A161" s="22"/>
      <c r="C161" s="54"/>
      <c r="D161" s="56"/>
      <c r="E161" s="56"/>
      <c r="F161" s="56"/>
      <c r="G161" s="56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s="43" customFormat="1" ht="15.75">
      <c r="A162" s="22"/>
      <c r="C162" s="54"/>
      <c r="D162" s="56"/>
      <c r="E162" s="56"/>
      <c r="F162" s="56"/>
      <c r="G162" s="56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s="43" customFormat="1" ht="15.75">
      <c r="A163" s="22"/>
      <c r="C163" s="54"/>
      <c r="D163" s="56"/>
      <c r="E163" s="56"/>
      <c r="F163" s="56"/>
      <c r="G163" s="56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s="43" customFormat="1" ht="15.75">
      <c r="A164" s="22"/>
      <c r="C164" s="54"/>
      <c r="D164" s="56"/>
      <c r="E164" s="56"/>
      <c r="F164" s="56"/>
      <c r="G164" s="56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s="43" customFormat="1" ht="15.75">
      <c r="A165" s="22"/>
      <c r="C165" s="54"/>
      <c r="D165" s="56"/>
      <c r="E165" s="56"/>
      <c r="F165" s="56"/>
      <c r="G165" s="56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s="43" customFormat="1" ht="15.75">
      <c r="A166" s="22"/>
      <c r="C166" s="54"/>
      <c r="D166" s="56"/>
      <c r="E166" s="56"/>
      <c r="F166" s="56"/>
      <c r="G166" s="56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s="43" customFormat="1" ht="15.75">
      <c r="A167" s="22"/>
      <c r="C167" s="54"/>
      <c r="D167" s="56"/>
      <c r="E167" s="56"/>
      <c r="F167" s="56"/>
      <c r="G167" s="56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s="43" customFormat="1" ht="15.75">
      <c r="A168" s="22"/>
      <c r="C168" s="54"/>
      <c r="D168" s="56"/>
      <c r="E168" s="56"/>
      <c r="F168" s="56"/>
      <c r="G168" s="56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s="43" customFormat="1" ht="15.75">
      <c r="A169" s="22"/>
      <c r="C169" s="54"/>
      <c r="D169" s="56"/>
      <c r="E169" s="56"/>
      <c r="F169" s="56"/>
      <c r="G169" s="56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s="43" customFormat="1" ht="15.75">
      <c r="A170" s="22"/>
      <c r="C170" s="54"/>
      <c r="D170" s="56"/>
      <c r="E170" s="56"/>
      <c r="F170" s="56"/>
      <c r="G170" s="56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s="43" customFormat="1" ht="15.75">
      <c r="A171" s="22"/>
      <c r="C171" s="54"/>
      <c r="D171" s="56"/>
      <c r="E171" s="56"/>
      <c r="F171" s="56"/>
      <c r="G171" s="56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s="43" customFormat="1" ht="15.75">
      <c r="A172" s="22"/>
      <c r="C172" s="54"/>
      <c r="D172" s="56"/>
      <c r="E172" s="56"/>
      <c r="F172" s="56"/>
      <c r="G172" s="56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s="43" customFormat="1" ht="15.75">
      <c r="A173" s="22"/>
      <c r="C173" s="54"/>
      <c r="D173" s="56"/>
      <c r="E173" s="56"/>
      <c r="F173" s="56"/>
      <c r="G173" s="56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43" customFormat="1" ht="15.75">
      <c r="A174" s="22"/>
      <c r="C174" s="54"/>
      <c r="D174" s="56"/>
      <c r="E174" s="56"/>
      <c r="F174" s="56"/>
      <c r="G174" s="56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 s="43" customFormat="1" ht="15.75">
      <c r="A175" s="22"/>
      <c r="C175" s="54"/>
      <c r="D175" s="56"/>
      <c r="E175" s="56"/>
      <c r="F175" s="56"/>
      <c r="G175" s="56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s="43" customFormat="1" ht="15.75">
      <c r="A176" s="22"/>
      <c r="C176" s="54"/>
      <c r="D176" s="56"/>
      <c r="E176" s="56"/>
      <c r="F176" s="56"/>
      <c r="G176" s="56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s="43" customFormat="1" ht="15.75">
      <c r="A177" s="22"/>
      <c r="C177" s="54"/>
      <c r="D177" s="56"/>
      <c r="E177" s="56"/>
      <c r="F177" s="56"/>
      <c r="G177" s="56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s="43" customFormat="1" ht="15.75">
      <c r="A178" s="22"/>
      <c r="C178" s="54"/>
      <c r="D178" s="56"/>
      <c r="E178" s="56"/>
      <c r="F178" s="56"/>
      <c r="G178" s="56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s="43" customFormat="1" ht="15.75">
      <c r="A179" s="22"/>
      <c r="C179" s="54"/>
      <c r="D179" s="56"/>
      <c r="E179" s="56"/>
      <c r="F179" s="56"/>
      <c r="G179" s="56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s="43" customFormat="1" ht="15.75">
      <c r="A180" s="22"/>
      <c r="C180" s="54"/>
      <c r="D180" s="56"/>
      <c r="E180" s="56"/>
      <c r="F180" s="56"/>
      <c r="G180" s="56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s="43" customFormat="1" ht="15.75">
      <c r="A181" s="22"/>
      <c r="C181" s="54"/>
      <c r="D181" s="56"/>
      <c r="E181" s="56"/>
      <c r="F181" s="56"/>
      <c r="G181" s="56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s="43" customFormat="1" ht="15.75">
      <c r="A182" s="22"/>
      <c r="C182" s="54"/>
      <c r="D182" s="56"/>
      <c r="E182" s="56"/>
      <c r="F182" s="56"/>
      <c r="G182" s="56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 s="43" customFormat="1" ht="15.75">
      <c r="A183" s="22"/>
      <c r="C183" s="54"/>
      <c r="D183" s="56"/>
      <c r="E183" s="56"/>
      <c r="F183" s="56"/>
      <c r="G183" s="56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s="43" customFormat="1" ht="15.75">
      <c r="A184" s="22"/>
      <c r="C184" s="54"/>
      <c r="D184" s="56"/>
      <c r="E184" s="56"/>
      <c r="F184" s="56"/>
      <c r="G184" s="56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s="43" customFormat="1" ht="15.75">
      <c r="A185" s="22"/>
      <c r="C185" s="54"/>
      <c r="D185" s="56"/>
      <c r="E185" s="56"/>
      <c r="F185" s="56"/>
      <c r="G185" s="56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s="43" customFormat="1" ht="15.75">
      <c r="A186" s="22"/>
      <c r="C186" s="54"/>
      <c r="D186" s="56"/>
      <c r="E186" s="56"/>
      <c r="F186" s="56"/>
      <c r="G186" s="56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s="43" customFormat="1" ht="15.75">
      <c r="A187" s="22"/>
      <c r="C187" s="54"/>
      <c r="D187" s="56"/>
      <c r="E187" s="56"/>
      <c r="F187" s="56"/>
      <c r="G187" s="56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s="43" customFormat="1" ht="15.75">
      <c r="A188" s="22"/>
      <c r="C188" s="54"/>
      <c r="D188" s="56"/>
      <c r="E188" s="56"/>
      <c r="F188" s="56"/>
      <c r="G188" s="56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s="43" customFormat="1" ht="15.75">
      <c r="A189" s="22"/>
      <c r="C189" s="54"/>
      <c r="D189" s="56"/>
      <c r="E189" s="56"/>
      <c r="F189" s="56"/>
      <c r="G189" s="56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s="43" customFormat="1" ht="15.75">
      <c r="A190" s="22"/>
      <c r="C190" s="54"/>
      <c r="D190" s="56"/>
      <c r="E190" s="56"/>
      <c r="F190" s="56"/>
      <c r="G190" s="56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s="43" customFormat="1" ht="15.75">
      <c r="A191" s="22"/>
      <c r="C191" s="54"/>
      <c r="D191" s="56"/>
      <c r="E191" s="56"/>
      <c r="F191" s="56"/>
      <c r="G191" s="56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s="43" customFormat="1" ht="15.75">
      <c r="A192" s="22"/>
      <c r="C192" s="54"/>
      <c r="D192" s="56"/>
      <c r="E192" s="56"/>
      <c r="F192" s="56"/>
      <c r="G192" s="56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s="43" customFormat="1" ht="15.75">
      <c r="A193" s="22"/>
      <c r="C193" s="54"/>
      <c r="D193" s="56"/>
      <c r="E193" s="56"/>
      <c r="F193" s="56"/>
      <c r="G193" s="56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s="43" customFormat="1" ht="15.75">
      <c r="A194" s="22"/>
      <c r="C194" s="54"/>
      <c r="D194" s="56"/>
      <c r="E194" s="56"/>
      <c r="F194" s="56"/>
      <c r="G194" s="56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s="43" customFormat="1" ht="15.75">
      <c r="A195" s="22"/>
      <c r="C195" s="54"/>
      <c r="D195" s="56"/>
      <c r="E195" s="56"/>
      <c r="F195" s="56"/>
      <c r="G195" s="56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s="43" customFormat="1" ht="15.75">
      <c r="A196" s="22"/>
      <c r="C196" s="54"/>
      <c r="D196" s="56"/>
      <c r="E196" s="56"/>
      <c r="F196" s="56"/>
      <c r="G196" s="56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s="43" customFormat="1" ht="15.75">
      <c r="A197" s="22"/>
      <c r="C197" s="54"/>
      <c r="D197" s="56"/>
      <c r="E197" s="56"/>
      <c r="F197" s="56"/>
      <c r="G197" s="56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s="43" customFormat="1" ht="15.75">
      <c r="A198" s="22"/>
      <c r="C198" s="54"/>
      <c r="D198" s="56"/>
      <c r="E198" s="56"/>
      <c r="F198" s="56"/>
      <c r="G198" s="56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s="43" customFormat="1" ht="15.75">
      <c r="A199" s="22"/>
      <c r="C199" s="54"/>
      <c r="D199" s="56"/>
      <c r="E199" s="56"/>
      <c r="F199" s="56"/>
      <c r="G199" s="56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s="43" customFormat="1" ht="15.75">
      <c r="A200" s="22"/>
      <c r="C200" s="54"/>
      <c r="D200" s="56"/>
      <c r="E200" s="56"/>
      <c r="F200" s="56"/>
      <c r="G200" s="56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s="43" customFormat="1" ht="15.75">
      <c r="A201" s="22"/>
      <c r="C201" s="54"/>
      <c r="D201" s="56"/>
      <c r="E201" s="56"/>
      <c r="F201" s="56"/>
      <c r="G201" s="56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43" customFormat="1" ht="15.75">
      <c r="A202" s="22"/>
      <c r="C202" s="54"/>
      <c r="D202" s="56"/>
      <c r="E202" s="56"/>
      <c r="F202" s="56"/>
      <c r="G202" s="56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s="43" customFormat="1" ht="15.75">
      <c r="A203" s="22"/>
      <c r="C203" s="54"/>
      <c r="D203" s="56"/>
      <c r="E203" s="56"/>
      <c r="F203" s="56"/>
      <c r="G203" s="56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s="43" customFormat="1" ht="15.75">
      <c r="A204" s="22"/>
      <c r="C204" s="54"/>
      <c r="D204" s="56"/>
      <c r="E204" s="56"/>
      <c r="F204" s="56"/>
      <c r="G204" s="56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s="43" customFormat="1" ht="15.75">
      <c r="A205" s="22"/>
      <c r="C205" s="54"/>
      <c r="D205" s="56"/>
      <c r="E205" s="56"/>
      <c r="F205" s="56"/>
      <c r="G205" s="56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s="43" customFormat="1" ht="15.75">
      <c r="A206" s="22"/>
      <c r="C206" s="54"/>
      <c r="D206" s="56"/>
      <c r="E206" s="56"/>
      <c r="F206" s="56"/>
      <c r="G206" s="56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s="43" customFormat="1" ht="15.75">
      <c r="A207" s="22"/>
      <c r="C207" s="54"/>
      <c r="D207" s="56"/>
      <c r="E207" s="56"/>
      <c r="F207" s="56"/>
      <c r="G207" s="56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s="43" customFormat="1" ht="15.75">
      <c r="A208" s="22"/>
      <c r="C208" s="54"/>
      <c r="D208" s="56"/>
      <c r="E208" s="56"/>
      <c r="F208" s="56"/>
      <c r="G208" s="56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s="43" customFormat="1" ht="15.75">
      <c r="A209" s="22"/>
      <c r="C209" s="54"/>
      <c r="D209" s="56"/>
      <c r="E209" s="56"/>
      <c r="F209" s="56"/>
      <c r="G209" s="56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s="43" customFormat="1" ht="15.75">
      <c r="A210" s="22"/>
      <c r="C210" s="54"/>
      <c r="D210" s="56"/>
      <c r="E210" s="56"/>
      <c r="F210" s="56"/>
      <c r="G210" s="56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s="43" customFormat="1" ht="15.75">
      <c r="A211" s="22"/>
      <c r="C211" s="54"/>
      <c r="D211" s="56"/>
      <c r="E211" s="56"/>
      <c r="F211" s="56"/>
      <c r="G211" s="56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s="43" customFormat="1" ht="15.75">
      <c r="A212" s="22"/>
      <c r="C212" s="54"/>
      <c r="D212" s="56"/>
      <c r="E212" s="56"/>
      <c r="F212" s="56"/>
      <c r="G212" s="56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s="43" customFormat="1" ht="15.75">
      <c r="A213" s="22"/>
      <c r="C213" s="54"/>
      <c r="D213" s="56"/>
      <c r="E213" s="56"/>
      <c r="F213" s="56"/>
      <c r="G213" s="56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s="43" customFormat="1" ht="15.75">
      <c r="A214" s="22"/>
      <c r="C214" s="54"/>
      <c r="D214" s="56"/>
      <c r="E214" s="56"/>
      <c r="F214" s="56"/>
      <c r="G214" s="56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s="43" customFormat="1" ht="15.75">
      <c r="A215" s="22"/>
      <c r="C215" s="54"/>
      <c r="D215" s="56"/>
      <c r="E215" s="56"/>
      <c r="F215" s="56"/>
      <c r="G215" s="56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s="43" customFormat="1" ht="15.75">
      <c r="A216" s="22"/>
      <c r="C216" s="54"/>
      <c r="D216" s="56"/>
      <c r="E216" s="56"/>
      <c r="F216" s="56"/>
      <c r="G216" s="56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s="43" customFormat="1" ht="15.75">
      <c r="A217" s="22"/>
      <c r="C217" s="54"/>
      <c r="D217" s="56"/>
      <c r="E217" s="56"/>
      <c r="F217" s="56"/>
      <c r="G217" s="56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s="43" customFormat="1" ht="15.75">
      <c r="A218" s="22"/>
      <c r="C218" s="54"/>
      <c r="D218" s="56"/>
      <c r="E218" s="56"/>
      <c r="F218" s="56"/>
      <c r="G218" s="56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 s="43" customFormat="1" ht="15.75">
      <c r="A219" s="22"/>
      <c r="C219" s="54"/>
      <c r="D219" s="56"/>
      <c r="E219" s="56"/>
      <c r="F219" s="56"/>
      <c r="G219" s="56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s="43" customFormat="1" ht="15.75">
      <c r="A220" s="22"/>
      <c r="C220" s="54"/>
      <c r="D220" s="56"/>
      <c r="E220" s="56"/>
      <c r="F220" s="56"/>
      <c r="G220" s="56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 s="43" customFormat="1" ht="15.75">
      <c r="A221" s="22"/>
      <c r="C221" s="54"/>
      <c r="D221" s="56"/>
      <c r="E221" s="56"/>
      <c r="F221" s="56"/>
      <c r="G221" s="56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s="43" customFormat="1" ht="15.75">
      <c r="A222" s="22"/>
      <c r="C222" s="54"/>
      <c r="D222" s="56"/>
      <c r="E222" s="56"/>
      <c r="F222" s="56"/>
      <c r="G222" s="56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s="43" customFormat="1" ht="15.75">
      <c r="A223" s="22"/>
      <c r="C223" s="54"/>
      <c r="D223" s="56"/>
      <c r="E223" s="56"/>
      <c r="F223" s="56"/>
      <c r="G223" s="56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s="43" customFormat="1" ht="15.75">
      <c r="A224" s="22"/>
      <c r="C224" s="54"/>
      <c r="D224" s="56"/>
      <c r="E224" s="56"/>
      <c r="F224" s="56"/>
      <c r="G224" s="56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s="43" customFormat="1" ht="15.75">
      <c r="A225" s="22"/>
      <c r="C225" s="54"/>
      <c r="D225" s="56"/>
      <c r="E225" s="56"/>
      <c r="F225" s="56"/>
      <c r="G225" s="56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s="43" customFormat="1" ht="15.75">
      <c r="A226" s="22"/>
      <c r="C226" s="54"/>
      <c r="D226" s="56"/>
      <c r="E226" s="56"/>
      <c r="F226" s="56"/>
      <c r="G226" s="56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s="43" customFormat="1" ht="15.75">
      <c r="A227" s="22"/>
      <c r="C227" s="54"/>
      <c r="D227" s="56"/>
      <c r="E227" s="56"/>
      <c r="F227" s="56"/>
      <c r="G227" s="56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s="43" customFormat="1" ht="15.75">
      <c r="A228" s="22"/>
      <c r="C228" s="54"/>
      <c r="D228" s="56"/>
      <c r="E228" s="56"/>
      <c r="F228" s="56"/>
      <c r="G228" s="56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s="43" customFormat="1" ht="15.75">
      <c r="A229" s="22"/>
      <c r="C229" s="54"/>
      <c r="D229" s="56"/>
      <c r="E229" s="56"/>
      <c r="F229" s="56"/>
      <c r="G229" s="56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s="43" customFormat="1" ht="15.75">
      <c r="A230" s="22"/>
      <c r="C230" s="54"/>
      <c r="D230" s="56"/>
      <c r="E230" s="56"/>
      <c r="F230" s="56"/>
      <c r="G230" s="56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s="43" customFormat="1" ht="15.75">
      <c r="A231" s="22"/>
      <c r="C231" s="54"/>
      <c r="D231" s="56"/>
      <c r="E231" s="56"/>
      <c r="F231" s="56"/>
      <c r="G231" s="56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s="43" customFormat="1" ht="15.75">
      <c r="A232" s="22"/>
      <c r="C232" s="54"/>
      <c r="D232" s="56"/>
      <c r="E232" s="56"/>
      <c r="F232" s="56"/>
      <c r="G232" s="56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s="43" customFormat="1" ht="15.75">
      <c r="A233" s="22"/>
      <c r="C233" s="54"/>
      <c r="D233" s="56"/>
      <c r="E233" s="56"/>
      <c r="F233" s="56"/>
      <c r="G233" s="56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s="43" customFormat="1" ht="15.75">
      <c r="A234" s="22"/>
      <c r="C234" s="54"/>
      <c r="D234" s="56"/>
      <c r="E234" s="56"/>
      <c r="F234" s="56"/>
      <c r="G234" s="56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s="43" customFormat="1" ht="15.75">
      <c r="A235" s="22"/>
      <c r="C235" s="54"/>
      <c r="D235" s="56"/>
      <c r="E235" s="56"/>
      <c r="F235" s="56"/>
      <c r="G235" s="56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s="43" customFormat="1" ht="15.75">
      <c r="A236" s="22"/>
      <c r="C236" s="54"/>
      <c r="D236" s="56"/>
      <c r="E236" s="56"/>
      <c r="F236" s="56"/>
      <c r="G236" s="56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s="43" customFormat="1" ht="15.75">
      <c r="A237" s="22"/>
      <c r="C237" s="54"/>
      <c r="D237" s="56"/>
      <c r="E237" s="56"/>
      <c r="F237" s="56"/>
      <c r="G237" s="56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s="43" customFormat="1" ht="15.75">
      <c r="A238" s="22"/>
      <c r="C238" s="54"/>
      <c r="D238" s="56"/>
      <c r="E238" s="56"/>
      <c r="F238" s="56"/>
      <c r="G238" s="56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s="43" customFormat="1" ht="15.75">
      <c r="A239" s="22"/>
      <c r="C239" s="54"/>
      <c r="D239" s="56"/>
      <c r="E239" s="56"/>
      <c r="F239" s="56"/>
      <c r="G239" s="56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s="43" customFormat="1" ht="15.75">
      <c r="A240" s="22"/>
      <c r="C240" s="54"/>
      <c r="D240" s="56"/>
      <c r="E240" s="56"/>
      <c r="F240" s="56"/>
      <c r="G240" s="56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s="43" customFormat="1" ht="15.75">
      <c r="A241" s="22"/>
      <c r="C241" s="54"/>
      <c r="D241" s="56"/>
      <c r="E241" s="56"/>
      <c r="F241" s="56"/>
      <c r="G241" s="56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s="43" customFormat="1" ht="15.75">
      <c r="A242" s="22"/>
      <c r="C242" s="54"/>
      <c r="D242" s="56"/>
      <c r="E242" s="56"/>
      <c r="F242" s="56"/>
      <c r="G242" s="56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 s="43" customFormat="1" ht="15.75">
      <c r="A243" s="22"/>
      <c r="C243" s="54"/>
      <c r="D243" s="56"/>
      <c r="E243" s="56"/>
      <c r="F243" s="56"/>
      <c r="G243" s="56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 s="43" customFormat="1" ht="15.75">
      <c r="A244" s="22"/>
      <c r="C244" s="54"/>
      <c r="D244" s="56"/>
      <c r="E244" s="56"/>
      <c r="F244" s="56"/>
      <c r="G244" s="56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 s="43" customFormat="1" ht="15.75">
      <c r="A245" s="22"/>
      <c r="C245" s="54"/>
      <c r="D245" s="56"/>
      <c r="E245" s="56"/>
      <c r="F245" s="56"/>
      <c r="G245" s="56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s="43" customFormat="1" ht="15.75">
      <c r="A246" s="22"/>
      <c r="C246" s="54"/>
      <c r="D246" s="56"/>
      <c r="E246" s="56"/>
      <c r="F246" s="56"/>
      <c r="G246" s="56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s="43" customFormat="1" ht="15.75">
      <c r="A247" s="22"/>
      <c r="C247" s="54"/>
      <c r="D247" s="56"/>
      <c r="E247" s="56"/>
      <c r="F247" s="56"/>
      <c r="G247" s="56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 s="43" customFormat="1" ht="15.75">
      <c r="A248" s="22"/>
      <c r="C248" s="54"/>
      <c r="D248" s="56"/>
      <c r="E248" s="56"/>
      <c r="F248" s="56"/>
      <c r="G248" s="56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1:16" s="43" customFormat="1" ht="15.75">
      <c r="A249" s="22"/>
      <c r="C249" s="54"/>
      <c r="D249" s="56"/>
      <c r="E249" s="56"/>
      <c r="F249" s="56"/>
      <c r="G249" s="56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1:16" s="43" customFormat="1" ht="15.75">
      <c r="A250" s="22"/>
      <c r="C250" s="54"/>
      <c r="D250" s="56"/>
      <c r="E250" s="56"/>
      <c r="F250" s="56"/>
      <c r="G250" s="56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1:16" s="43" customFormat="1" ht="15.75">
      <c r="A251" s="22"/>
      <c r="C251" s="54"/>
      <c r="D251" s="56"/>
      <c r="E251" s="56"/>
      <c r="F251" s="56"/>
      <c r="G251" s="56"/>
      <c r="H251" s="57"/>
      <c r="I251" s="57"/>
      <c r="J251" s="57"/>
      <c r="K251" s="57"/>
      <c r="L251" s="57"/>
      <c r="M251" s="57"/>
      <c r="N251" s="57"/>
      <c r="O251" s="57"/>
      <c r="P251" s="57"/>
    </row>
  </sheetData>
  <mergeCells count="20">
    <mergeCell ref="G1:P2"/>
    <mergeCell ref="A5:P5"/>
    <mergeCell ref="A50:F50"/>
    <mergeCell ref="A49:F49"/>
    <mergeCell ref="G50:H50"/>
    <mergeCell ref="G49:H49"/>
    <mergeCell ref="A3:P3"/>
    <mergeCell ref="A11:F11"/>
    <mergeCell ref="A13:F13"/>
    <mergeCell ref="A9:B9"/>
    <mergeCell ref="A4:P4"/>
    <mergeCell ref="A6:P6"/>
    <mergeCell ref="A46:F46"/>
    <mergeCell ref="A48:P48"/>
    <mergeCell ref="A37:F37"/>
    <mergeCell ref="A25:F25"/>
    <mergeCell ref="A34:F34"/>
    <mergeCell ref="A8:B8"/>
    <mergeCell ref="A28:F28"/>
    <mergeCell ref="A19:F19"/>
  </mergeCells>
  <printOptions/>
  <pageMargins left="0.73" right="0.43" top="0.5511811023622047" bottom="0.8661417322834646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="50" zoomScaleNormal="50" zoomScaleSheetLayoutView="50" workbookViewId="0" topLeftCell="A6">
      <selection activeCell="A6" sqref="A6:L6"/>
    </sheetView>
  </sheetViews>
  <sheetFormatPr defaultColWidth="9.00390625" defaultRowHeight="12.75"/>
  <cols>
    <col min="1" max="1" width="6.875" style="1" bestFit="1" customWidth="1"/>
    <col min="2" max="2" width="51.25390625" style="1" customWidth="1"/>
    <col min="3" max="3" width="19.375" style="1" customWidth="1"/>
    <col min="4" max="4" width="21.25390625" style="1" bestFit="1" customWidth="1"/>
    <col min="5" max="5" width="37.875" style="1" customWidth="1"/>
    <col min="6" max="6" width="19.625" style="1" bestFit="1" customWidth="1"/>
    <col min="7" max="7" width="6.25390625" style="1" customWidth="1"/>
    <col min="8" max="8" width="19.625" style="1" bestFit="1" customWidth="1"/>
    <col min="9" max="9" width="19.00390625" style="1" customWidth="1"/>
    <col min="10" max="10" width="18.25390625" style="1" customWidth="1"/>
    <col min="11" max="11" width="21.875" style="1" customWidth="1"/>
    <col min="12" max="12" width="19.00390625" style="1" customWidth="1"/>
    <col min="13" max="13" width="28.625" style="1" customWidth="1"/>
    <col min="14" max="16384" width="9.125" style="1" customWidth="1"/>
  </cols>
  <sheetData>
    <row r="1" spans="1:13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87"/>
      <c r="L1" s="87"/>
      <c r="M1" s="87"/>
    </row>
    <row r="2" spans="1:13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03" t="s">
        <v>96</v>
      </c>
      <c r="L2" s="103"/>
      <c r="M2" s="103"/>
    </row>
    <row r="3" spans="1:13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03"/>
      <c r="L3" s="103"/>
      <c r="M3" s="103"/>
    </row>
    <row r="4" spans="1:13" ht="7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03"/>
      <c r="L4" s="103"/>
      <c r="M4" s="103"/>
    </row>
    <row r="5" spans="1:13" ht="47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03"/>
      <c r="L5" s="103"/>
      <c r="M5" s="103"/>
    </row>
    <row r="6" spans="1:13" ht="35.25" customHeight="1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17"/>
    </row>
    <row r="7" spans="1:13" ht="22.5" customHeight="1">
      <c r="A7" s="94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7"/>
    </row>
    <row r="8" spans="1:13" ht="18.75">
      <c r="A8" s="18"/>
      <c r="B8" s="18"/>
      <c r="C8" s="18"/>
      <c r="D8" s="64"/>
      <c r="E8" s="64"/>
      <c r="F8" s="64"/>
      <c r="G8" s="64"/>
      <c r="H8" s="64"/>
      <c r="I8" s="18"/>
      <c r="J8" s="18"/>
      <c r="K8" s="18"/>
      <c r="L8" s="18"/>
      <c r="M8" s="17"/>
    </row>
    <row r="9" spans="1:13" ht="18.75">
      <c r="A9" s="18"/>
      <c r="B9" s="18"/>
      <c r="C9" s="18"/>
      <c r="D9" s="102" t="s">
        <v>93</v>
      </c>
      <c r="E9" s="102"/>
      <c r="F9" s="102"/>
      <c r="G9" s="102"/>
      <c r="H9" s="102"/>
      <c r="I9" s="18"/>
      <c r="J9" s="18"/>
      <c r="K9" s="18"/>
      <c r="L9" s="18"/>
      <c r="M9" s="17"/>
    </row>
    <row r="10" spans="1:13" ht="18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7"/>
    </row>
    <row r="11" spans="1:13" ht="18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7"/>
    </row>
    <row r="12" spans="1:13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 t="s">
        <v>16</v>
      </c>
      <c r="M12" s="17"/>
    </row>
    <row r="13" spans="1:13" ht="59.25" customHeight="1">
      <c r="A13" s="96" t="s">
        <v>0</v>
      </c>
      <c r="B13" s="96" t="s">
        <v>15</v>
      </c>
      <c r="C13" s="91" t="s">
        <v>1</v>
      </c>
      <c r="D13" s="99"/>
      <c r="E13" s="99"/>
      <c r="F13" s="99"/>
      <c r="G13" s="92"/>
      <c r="H13" s="91" t="s">
        <v>92</v>
      </c>
      <c r="I13" s="99"/>
      <c r="J13" s="91" t="s">
        <v>2</v>
      </c>
      <c r="K13" s="99"/>
      <c r="L13" s="92"/>
      <c r="M13" s="104" t="s">
        <v>17</v>
      </c>
    </row>
    <row r="14" spans="1:13" ht="18.75">
      <c r="A14" s="97"/>
      <c r="B14" s="97"/>
      <c r="C14" s="88" t="s">
        <v>3</v>
      </c>
      <c r="D14" s="91" t="s">
        <v>4</v>
      </c>
      <c r="E14" s="99"/>
      <c r="F14" s="99"/>
      <c r="G14" s="92"/>
      <c r="H14" s="88" t="s">
        <v>6</v>
      </c>
      <c r="I14" s="88" t="s">
        <v>10</v>
      </c>
      <c r="J14" s="88" t="s">
        <v>23</v>
      </c>
      <c r="K14" s="91" t="s">
        <v>5</v>
      </c>
      <c r="L14" s="92"/>
      <c r="M14" s="105"/>
    </row>
    <row r="15" spans="1:13" ht="79.5" customHeight="1">
      <c r="A15" s="97"/>
      <c r="B15" s="97"/>
      <c r="C15" s="89"/>
      <c r="D15" s="91" t="s">
        <v>20</v>
      </c>
      <c r="E15" s="92"/>
      <c r="F15" s="91" t="s">
        <v>19</v>
      </c>
      <c r="G15" s="92"/>
      <c r="H15" s="89"/>
      <c r="I15" s="89"/>
      <c r="J15" s="89"/>
      <c r="K15" s="88" t="s">
        <v>21</v>
      </c>
      <c r="L15" s="88" t="s">
        <v>7</v>
      </c>
      <c r="M15" s="105"/>
    </row>
    <row r="16" spans="1:13" ht="102">
      <c r="A16" s="98"/>
      <c r="B16" s="98"/>
      <c r="C16" s="90"/>
      <c r="D16" s="3" t="s">
        <v>6</v>
      </c>
      <c r="E16" s="3" t="s">
        <v>8</v>
      </c>
      <c r="F16" s="3" t="s">
        <v>6</v>
      </c>
      <c r="G16" s="3" t="s">
        <v>9</v>
      </c>
      <c r="H16" s="90"/>
      <c r="I16" s="90"/>
      <c r="J16" s="90"/>
      <c r="K16" s="90"/>
      <c r="L16" s="90"/>
      <c r="M16" s="106"/>
    </row>
    <row r="17" spans="1:13" ht="38.25" customHeight="1">
      <c r="A17" s="2">
        <v>1</v>
      </c>
      <c r="B17" s="2">
        <v>2</v>
      </c>
      <c r="C17" s="2" t="s">
        <v>18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 t="s">
        <v>22</v>
      </c>
    </row>
    <row r="18" spans="1:13" ht="18.75">
      <c r="A18" s="2"/>
      <c r="B18" s="4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>
      <c r="A19" s="2"/>
      <c r="B19" s="4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>
      <c r="A20" s="2"/>
      <c r="B20" s="4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>
      <c r="A21" s="2"/>
      <c r="B21" s="4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>
      <c r="A22" s="2"/>
      <c r="B22" s="4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>
      <c r="A23" s="2"/>
      <c r="B23" s="4"/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.75">
      <c r="A24" s="2"/>
      <c r="B24" s="4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.75">
      <c r="A25" s="2"/>
      <c r="B25" s="4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.75">
      <c r="A26" s="2"/>
      <c r="B26" s="4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.75">
      <c r="A27" s="2"/>
      <c r="B27" s="4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7" customFormat="1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7" customFormat="1" ht="17.25" customHeight="1">
      <c r="A29" s="6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7" customFormat="1" ht="18.75">
      <c r="A30" s="10"/>
      <c r="B30" s="11"/>
      <c r="C30" s="12"/>
      <c r="D30" s="12"/>
      <c r="E30" s="12"/>
      <c r="F30" s="12"/>
      <c r="G30" s="13"/>
      <c r="H30" s="12"/>
      <c r="I30" s="9"/>
      <c r="J30" s="12"/>
      <c r="K30" s="12"/>
      <c r="L30" s="12"/>
      <c r="M30" s="12"/>
    </row>
    <row r="31" spans="1:13" s="7" customFormat="1" ht="18.75">
      <c r="A31" s="10"/>
      <c r="B31" s="11"/>
      <c r="C31" s="12"/>
      <c r="D31" s="12"/>
      <c r="E31" s="12"/>
      <c r="F31" s="12"/>
      <c r="G31" s="14"/>
      <c r="H31" s="12"/>
      <c r="I31" s="9"/>
      <c r="J31" s="12"/>
      <c r="K31" s="11"/>
      <c r="L31" s="15"/>
      <c r="M31" s="12"/>
    </row>
    <row r="32" spans="1:13" ht="18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7"/>
    </row>
    <row r="33" spans="1:13" ht="18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0"/>
      <c r="M33" s="17"/>
    </row>
    <row r="34" spans="1:13" ht="18.75">
      <c r="A34" s="100" t="s">
        <v>11</v>
      </c>
      <c r="B34" s="100"/>
      <c r="C34" s="100"/>
      <c r="D34" s="100"/>
      <c r="E34" s="100"/>
      <c r="F34" s="100"/>
      <c r="G34" s="100"/>
      <c r="H34" s="63" t="s">
        <v>12</v>
      </c>
      <c r="I34" s="63"/>
      <c r="J34" s="67"/>
      <c r="K34" s="67"/>
      <c r="L34" s="21"/>
      <c r="M34" s="17"/>
    </row>
    <row r="35" spans="1:13" ht="18.75">
      <c r="A35" s="68" t="s">
        <v>91</v>
      </c>
      <c r="B35" s="68"/>
      <c r="C35" s="68"/>
      <c r="D35" s="68"/>
      <c r="E35" s="68"/>
      <c r="F35" s="68"/>
      <c r="G35" s="68"/>
      <c r="H35" s="69" t="s">
        <v>13</v>
      </c>
      <c r="I35" s="69"/>
      <c r="J35" s="69"/>
      <c r="K35" s="69"/>
      <c r="L35" s="69"/>
      <c r="M35" s="17"/>
    </row>
    <row r="36" spans="1:13" ht="18.75">
      <c r="A36" s="100"/>
      <c r="B36" s="100"/>
      <c r="C36" s="100"/>
      <c r="D36" s="100"/>
      <c r="E36" s="100"/>
      <c r="F36" s="100"/>
      <c r="G36" s="100"/>
      <c r="H36" s="101"/>
      <c r="I36" s="101"/>
      <c r="J36" s="101"/>
      <c r="K36" s="101"/>
      <c r="L36" s="101"/>
      <c r="M36" s="17"/>
    </row>
  </sheetData>
  <mergeCells count="27">
    <mergeCell ref="D9:H9"/>
    <mergeCell ref="K2:M5"/>
    <mergeCell ref="M13:M16"/>
    <mergeCell ref="K14:L14"/>
    <mergeCell ref="L15:L16"/>
    <mergeCell ref="J13:L13"/>
    <mergeCell ref="K15:K16"/>
    <mergeCell ref="C13:G13"/>
    <mergeCell ref="H13:I13"/>
    <mergeCell ref="A36:G36"/>
    <mergeCell ref="H36:L36"/>
    <mergeCell ref="A34:G34"/>
    <mergeCell ref="A35:G35"/>
    <mergeCell ref="H35:L35"/>
    <mergeCell ref="J34:K34"/>
    <mergeCell ref="C14:C16"/>
    <mergeCell ref="D14:G14"/>
    <mergeCell ref="K1:M1"/>
    <mergeCell ref="I14:I16"/>
    <mergeCell ref="D15:E15"/>
    <mergeCell ref="F15:G15"/>
    <mergeCell ref="A6:L6"/>
    <mergeCell ref="A7:L7"/>
    <mergeCell ref="H14:H16"/>
    <mergeCell ref="J14:J16"/>
    <mergeCell ref="A13:A16"/>
    <mergeCell ref="B13:B16"/>
  </mergeCells>
  <printOptions/>
  <pageMargins left="0.6299212598425197" right="0.15748031496062992" top="0.1968503937007874" bottom="0.15748031496062992" header="1.5748031496062993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2006-04-28T10:16:38Z</cp:lastPrinted>
  <dcterms:created xsi:type="dcterms:W3CDTF">2005-03-30T07:39:44Z</dcterms:created>
  <dcterms:modified xsi:type="dcterms:W3CDTF">2006-04-28T10:17:28Z</dcterms:modified>
  <cp:category/>
  <cp:version/>
  <cp:contentType/>
  <cp:contentStatus/>
</cp:coreProperties>
</file>