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5.2018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<sst xmlns="http://schemas.openxmlformats.org/spreadsheetml/2006/main" count="70" uniqueCount="50">
  <si>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</si>
  <si>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</si>
  <si>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</si>
  <si>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</si>
  <si>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</si>
  <si>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</si>
  <si>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</si>
  <si>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</si>
  <si>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</si>
  <si>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</si>
  <si>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</si>
  <si>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</si>
  <si>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</si>
  <si>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</si>
  <si>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</si>
  <si>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</si>
  <si>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</si>
  <si>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</si>
  <si>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</si>
  <si>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</si>
  <si>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</si>
  <si>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</si>
  <si>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</si>
  <si>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</si>
  <si>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</si>
  <si>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</si>
  <si>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</si>
  <si>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</si>
  <si>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</si>
  <si>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</si>
  <si>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</si>
  <si>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Банк ВТБ (публичное акционерное общество)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</si>
  <si>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</si>
  <si>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</si>
  <si>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</si>
  <si>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</si>
  <si>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</si>
  <si>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</si>
  <si>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</si>
  <si>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</si>
  <si>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</si>
  <si>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№6 от 18.07.2017</t>
  </si>
  <si>
    <t>Акционерное общество "АЛЬФА-БАНК"</t>
  </si>
  <si>
    <t>№7 от 18.07.2017</t>
  </si>
  <si>
    <t>№ГС-8637/0/1706 от 18.07.2017</t>
  </si>
  <si>
    <t xml:space="preserve">№14 от 28.11.2017 </t>
  </si>
  <si>
    <t>№ГС-8637/0/1709 от 28.11.2017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</si>
  <si>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01.01.2018г.</t>
    </r>
  </si>
  <si>
    <t xml:space="preserve">№51-11/07 от 01.02.2018 </t>
  </si>
  <si>
    <t xml:space="preserve"> на 01 мая 2018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</si>
</sst>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1" xfId="0" applyNumberFormat="1" applyFont="1" applyFill="1" applyBorder="1" applyAlignment="1">
      <alignment/>
    </xf>
    <xf numFmtId="202" fontId="3" fillId="0" borderId="11" xfId="0" applyNumberFormat="1" applyFont="1" applyFill="1" applyBorder="1" applyAlignment="1">
      <alignment/>
    </xf>
    <xf numFmtId="202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202" fontId="0" fillId="0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0" fontId="41" fillId="34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wrapText="1"/>
    </xf>
    <xf numFmtId="202" fontId="0" fillId="0" borderId="1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202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01" fontId="3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02" fontId="3" fillId="0" borderId="14" xfId="0" applyNumberFormat="1" applyFont="1" applyFill="1" applyBorder="1" applyAlignment="1">
      <alignment/>
    </xf>
    <xf numFmtId="202" fontId="3" fillId="0" borderId="15" xfId="0" applyNumberFormat="1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7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82" t="s">
        <v>49</v>
      </c>
      <c r="K2" s="8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77"/>
      <c r="L4" s="78"/>
      <c r="M4" s="78"/>
      <c r="N4" s="77"/>
      <c r="O4" s="77"/>
      <c r="P4" s="77"/>
      <c r="Q4" s="77"/>
      <c r="R4" s="77"/>
      <c r="S4" s="77"/>
      <c r="U4" s="79" t="s">
        <v>0</v>
      </c>
      <c r="V4" s="79"/>
    </row>
    <row r="5" spans="1:22" ht="48" customHeight="1">
      <c r="A5" s="80" t="s">
        <v>1</v>
      </c>
      <c r="B5" s="70" t="s">
        <v>2</v>
      </c>
      <c r="C5" s="70" t="s">
        <v>3</v>
      </c>
      <c r="D5" s="70" t="s">
        <v>4</v>
      </c>
      <c r="E5" s="70" t="s">
        <v>29</v>
      </c>
      <c r="F5" s="70" t="s">
        <v>5</v>
      </c>
      <c r="G5" s="70" t="s">
        <v>6</v>
      </c>
      <c r="H5" s="74" t="s">
        <v>47</v>
      </c>
      <c r="I5" s="67"/>
      <c r="J5" s="67"/>
      <c r="K5" s="66" t="s">
        <v>35</v>
      </c>
      <c r="L5" s="66"/>
      <c r="M5" s="66"/>
      <c r="N5" s="66" t="s">
        <v>36</v>
      </c>
      <c r="O5" s="67"/>
      <c r="P5" s="67"/>
      <c r="Q5" s="66" t="s">
        <v>37</v>
      </c>
      <c r="R5" s="67"/>
      <c r="S5" s="67"/>
      <c r="T5" s="74" t="s">
        <v>27</v>
      </c>
      <c r="U5" s="67"/>
      <c r="V5" s="75"/>
    </row>
    <row r="6" spans="1:22" ht="50.25" customHeight="1">
      <c r="A6" s="81"/>
      <c r="B6" s="71"/>
      <c r="C6" s="71"/>
      <c r="D6" s="71"/>
      <c r="E6" s="71"/>
      <c r="F6" s="71"/>
      <c r="G6" s="71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2" t="s">
        <v>11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2" t="s">
        <v>14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</row>
    <row r="14" spans="1:22" s="46" customFormat="1" ht="49.5" customHeight="1">
      <c r="A14" s="25">
        <v>1</v>
      </c>
      <c r="B14" s="19" t="s">
        <v>38</v>
      </c>
      <c r="C14" s="24" t="s">
        <v>30</v>
      </c>
      <c r="D14" s="20">
        <v>400000000</v>
      </c>
      <c r="E14" s="57" t="s">
        <v>39</v>
      </c>
      <c r="F14" s="44">
        <v>43623</v>
      </c>
      <c r="G14" s="68" t="s">
        <v>34</v>
      </c>
      <c r="H14" s="20">
        <v>10000000</v>
      </c>
      <c r="I14" s="20"/>
      <c r="J14" s="20"/>
      <c r="K14" s="54"/>
      <c r="L14" s="62">
        <v>312630.14</v>
      </c>
      <c r="M14" s="54"/>
      <c r="N14" s="54"/>
      <c r="O14" s="62">
        <v>312630.14</v>
      </c>
      <c r="P14" s="20"/>
      <c r="Q14" s="20"/>
      <c r="R14" s="20"/>
      <c r="S14" s="20"/>
      <c r="T14" s="20">
        <f aca="true" t="shared" si="1" ref="T14:T19">H14+K14-N14</f>
        <v>10000000</v>
      </c>
      <c r="U14" s="29">
        <f aca="true" t="shared" si="2" ref="U14:U19">I14+L14-O14-R14</f>
        <v>0</v>
      </c>
      <c r="V14" s="45"/>
    </row>
    <row r="15" spans="1:22" s="46" customFormat="1" ht="49.5" customHeight="1">
      <c r="A15" s="25">
        <v>2</v>
      </c>
      <c r="B15" s="19" t="s">
        <v>41</v>
      </c>
      <c r="C15" s="19" t="s">
        <v>42</v>
      </c>
      <c r="D15" s="20">
        <v>400000000</v>
      </c>
      <c r="E15" s="57" t="s">
        <v>39</v>
      </c>
      <c r="F15" s="44">
        <v>44028</v>
      </c>
      <c r="G15" s="68"/>
      <c r="H15" s="20">
        <v>0</v>
      </c>
      <c r="I15" s="20"/>
      <c r="J15" s="20"/>
      <c r="K15" s="54"/>
      <c r="L15" s="62"/>
      <c r="M15" s="54"/>
      <c r="N15" s="54"/>
      <c r="O15" s="62"/>
      <c r="P15" s="20"/>
      <c r="Q15" s="20"/>
      <c r="R15" s="20"/>
      <c r="S15" s="20"/>
      <c r="T15" s="20">
        <f t="shared" si="1"/>
        <v>0</v>
      </c>
      <c r="U15" s="29">
        <f t="shared" si="2"/>
        <v>0</v>
      </c>
      <c r="V15" s="45"/>
    </row>
    <row r="16" spans="1:22" s="46" customFormat="1" ht="49.5" customHeight="1">
      <c r="A16" s="25">
        <v>3</v>
      </c>
      <c r="B16" s="19" t="s">
        <v>43</v>
      </c>
      <c r="C16" s="19" t="s">
        <v>42</v>
      </c>
      <c r="D16" s="20">
        <v>410000000</v>
      </c>
      <c r="E16" s="57" t="s">
        <v>39</v>
      </c>
      <c r="F16" s="44">
        <v>43305</v>
      </c>
      <c r="G16" s="68"/>
      <c r="H16" s="20">
        <v>350000000</v>
      </c>
      <c r="I16" s="20"/>
      <c r="J16" s="20"/>
      <c r="K16" s="54">
        <v>120000000</v>
      </c>
      <c r="L16" s="62">
        <v>7014794.51</v>
      </c>
      <c r="M16" s="54"/>
      <c r="N16" s="63">
        <v>380000000</v>
      </c>
      <c r="O16" s="62">
        <v>7014794.51</v>
      </c>
      <c r="P16" s="20"/>
      <c r="Q16" s="20"/>
      <c r="R16" s="20"/>
      <c r="S16" s="20"/>
      <c r="T16" s="20">
        <f t="shared" si="1"/>
        <v>90000000</v>
      </c>
      <c r="U16" s="29">
        <f t="shared" si="2"/>
        <v>0</v>
      </c>
      <c r="V16" s="45"/>
    </row>
    <row r="17" spans="1:22" s="46" customFormat="1" ht="49.5" customHeight="1">
      <c r="A17" s="25">
        <v>4</v>
      </c>
      <c r="B17" s="19" t="s">
        <v>44</v>
      </c>
      <c r="C17" s="19" t="s">
        <v>40</v>
      </c>
      <c r="D17" s="20">
        <v>390000000</v>
      </c>
      <c r="E17" s="57" t="s">
        <v>39</v>
      </c>
      <c r="F17" s="44">
        <v>43179</v>
      </c>
      <c r="G17" s="68"/>
      <c r="H17" s="20">
        <v>390000000</v>
      </c>
      <c r="I17" s="20"/>
      <c r="J17" s="20"/>
      <c r="K17" s="54"/>
      <c r="L17" s="62">
        <v>3940953.43</v>
      </c>
      <c r="M17" s="54"/>
      <c r="N17" s="63">
        <v>390000000</v>
      </c>
      <c r="O17" s="62">
        <v>3940953.43</v>
      </c>
      <c r="P17" s="20"/>
      <c r="Q17" s="20"/>
      <c r="R17" s="20"/>
      <c r="S17" s="20"/>
      <c r="T17" s="20">
        <f t="shared" si="1"/>
        <v>0</v>
      </c>
      <c r="U17" s="29">
        <f t="shared" si="2"/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31</v>
      </c>
      <c r="D18" s="20">
        <v>400000000</v>
      </c>
      <c r="E18" s="57" t="s">
        <v>39</v>
      </c>
      <c r="F18" s="44">
        <v>43459</v>
      </c>
      <c r="G18" s="68"/>
      <c r="H18" s="20">
        <v>385000000</v>
      </c>
      <c r="I18" s="20"/>
      <c r="J18" s="20"/>
      <c r="K18" s="54"/>
      <c r="L18" s="62">
        <v>11002561.64</v>
      </c>
      <c r="M18" s="54"/>
      <c r="N18" s="54"/>
      <c r="O18" s="62">
        <v>11002561.64</v>
      </c>
      <c r="P18" s="20"/>
      <c r="Q18" s="20"/>
      <c r="R18" s="20"/>
      <c r="S18" s="20"/>
      <c r="T18" s="20">
        <f>H18+K18-N18</f>
        <v>385000000</v>
      </c>
      <c r="U18" s="29">
        <f>I18+L18-O18-R18</f>
        <v>0</v>
      </c>
      <c r="V18" s="45"/>
    </row>
    <row r="19" spans="1:22" s="46" customFormat="1" ht="49.5" customHeight="1">
      <c r="A19" s="25">
        <v>6</v>
      </c>
      <c r="B19" s="19" t="s">
        <v>46</v>
      </c>
      <c r="C19" s="19" t="s">
        <v>40</v>
      </c>
      <c r="D19" s="20">
        <v>400000000</v>
      </c>
      <c r="E19" s="57" t="s">
        <v>39</v>
      </c>
      <c r="F19" s="44">
        <v>43438</v>
      </c>
      <c r="G19" s="69"/>
      <c r="H19" s="20">
        <v>400000000</v>
      </c>
      <c r="I19" s="20"/>
      <c r="J19" s="20"/>
      <c r="K19" s="54"/>
      <c r="L19" s="62">
        <v>11033424.65</v>
      </c>
      <c r="M19" s="54"/>
      <c r="N19" s="54"/>
      <c r="O19" s="62">
        <v>11033424.65</v>
      </c>
      <c r="P19" s="20"/>
      <c r="Q19" s="20"/>
      <c r="R19" s="20"/>
      <c r="S19" s="20"/>
      <c r="T19" s="20">
        <f t="shared" si="1"/>
        <v>400000000</v>
      </c>
      <c r="U19" s="29">
        <f t="shared" si="2"/>
        <v>0</v>
      </c>
      <c r="V19" s="45"/>
    </row>
    <row r="20" spans="1:22" s="7" customFormat="1" ht="15" customHeight="1">
      <c r="A20" s="5"/>
      <c r="B20" s="14" t="s">
        <v>15</v>
      </c>
      <c r="C20" s="21"/>
      <c r="D20" s="6">
        <f>SUM(D14:D19)</f>
        <v>2400000000</v>
      </c>
      <c r="E20" s="6"/>
      <c r="F20" s="6"/>
      <c r="G20" s="6"/>
      <c r="H20" s="9">
        <f aca="true" t="shared" si="3" ref="H20:V20">SUM(H14:H19)</f>
        <v>1535000000</v>
      </c>
      <c r="I20" s="9">
        <f t="shared" si="3"/>
        <v>0</v>
      </c>
      <c r="J20" s="9">
        <f t="shared" si="3"/>
        <v>0</v>
      </c>
      <c r="K20" s="9">
        <f t="shared" si="3"/>
        <v>120000000</v>
      </c>
      <c r="L20" s="9">
        <f t="shared" si="3"/>
        <v>33304364.369999997</v>
      </c>
      <c r="M20" s="9">
        <f t="shared" si="3"/>
        <v>0</v>
      </c>
      <c r="N20" s="9">
        <f t="shared" si="3"/>
        <v>770000000</v>
      </c>
      <c r="O20" s="9">
        <f t="shared" si="3"/>
        <v>33304364.369999997</v>
      </c>
      <c r="P20" s="9">
        <f t="shared" si="3"/>
        <v>0</v>
      </c>
      <c r="Q20" s="9">
        <f t="shared" si="3"/>
        <v>0</v>
      </c>
      <c r="R20" s="9">
        <f t="shared" si="3"/>
        <v>0</v>
      </c>
      <c r="S20" s="9">
        <f t="shared" si="3"/>
        <v>0</v>
      </c>
      <c r="T20" s="9">
        <f t="shared" si="3"/>
        <v>885000000</v>
      </c>
      <c r="U20" s="9">
        <f t="shared" si="3"/>
        <v>0</v>
      </c>
      <c r="V20" s="55">
        <f t="shared" si="3"/>
        <v>0</v>
      </c>
    </row>
    <row r="21" spans="1:22" ht="12.75">
      <c r="A21" s="3" t="s">
        <v>16</v>
      </c>
      <c r="B21" s="72" t="s">
        <v>17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</row>
    <row r="22" spans="1:22" ht="25.5">
      <c r="A22" s="3"/>
      <c r="B22" s="13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1:22" ht="12.75">
      <c r="A23" s="38"/>
      <c r="B23" s="26"/>
      <c r="C23" s="47"/>
      <c r="D23" s="20"/>
      <c r="E23" s="47"/>
      <c r="F23" s="47"/>
      <c r="G23" s="47"/>
      <c r="H23" s="2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2"/>
    </row>
    <row r="24" spans="1:22" ht="12.75">
      <c r="A24" s="38"/>
      <c r="B24" s="26"/>
      <c r="C24" s="47"/>
      <c r="D24" s="20"/>
      <c r="E24" s="47"/>
      <c r="F24" s="47"/>
      <c r="G24" s="47"/>
      <c r="H24" s="2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2"/>
    </row>
    <row r="25" spans="1:22" ht="12.75">
      <c r="A25" s="38"/>
      <c r="B25" s="26"/>
      <c r="C25" s="47"/>
      <c r="D25" s="29"/>
      <c r="E25" s="47"/>
      <c r="F25" s="47"/>
      <c r="G25" s="4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2"/>
    </row>
    <row r="26" spans="1:22" s="2" customFormat="1" ht="12.75">
      <c r="A26" s="3"/>
      <c r="B26" s="15" t="s">
        <v>19</v>
      </c>
      <c r="C26" s="8"/>
      <c r="D26" s="9"/>
      <c r="E26" s="8"/>
      <c r="F26" s="8"/>
      <c r="G26" s="8"/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3">
        <v>0</v>
      </c>
    </row>
    <row r="27" spans="1:22" ht="25.5">
      <c r="A27" s="38"/>
      <c r="B27" s="15" t="s">
        <v>20</v>
      </c>
      <c r="C27" s="47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9"/>
    </row>
    <row r="28" spans="1:22" ht="63.75">
      <c r="A28" s="25">
        <v>1</v>
      </c>
      <c r="B28" s="26" t="s">
        <v>48</v>
      </c>
      <c r="C28" s="58" t="s">
        <v>32</v>
      </c>
      <c r="D28" s="27">
        <v>377849000</v>
      </c>
      <c r="E28" s="59" t="s">
        <v>33</v>
      </c>
      <c r="F28" s="60">
        <v>43429</v>
      </c>
      <c r="G28" s="61" t="s">
        <v>34</v>
      </c>
      <c r="H28" s="27"/>
      <c r="I28" s="27"/>
      <c r="J28" s="27"/>
      <c r="K28" s="27">
        <v>377849000</v>
      </c>
      <c r="L28" s="27"/>
      <c r="M28" s="27"/>
      <c r="N28" s="27"/>
      <c r="O28" s="27"/>
      <c r="P28" s="27"/>
      <c r="Q28" s="27"/>
      <c r="R28" s="27"/>
      <c r="S28" s="27"/>
      <c r="T28" s="29">
        <f aca="true" t="shared" si="4" ref="T28:V30">H28+K28-N28-Q28</f>
        <v>377849000</v>
      </c>
      <c r="U28" s="29">
        <f t="shared" si="4"/>
        <v>0</v>
      </c>
      <c r="V28" s="42">
        <f t="shared" si="4"/>
        <v>0</v>
      </c>
    </row>
    <row r="29" spans="1:22" ht="12.75" hidden="1">
      <c r="A29" s="38"/>
      <c r="B29" s="19"/>
      <c r="C29" s="40"/>
      <c r="D29" s="40"/>
      <c r="E29" s="40"/>
      <c r="F29" s="40"/>
      <c r="G29" s="4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>
        <f t="shared" si="4"/>
        <v>0</v>
      </c>
      <c r="U29" s="29">
        <f t="shared" si="4"/>
        <v>0</v>
      </c>
      <c r="V29" s="42">
        <f t="shared" si="4"/>
        <v>0</v>
      </c>
    </row>
    <row r="30" spans="1:22" ht="12.75">
      <c r="A30" s="38"/>
      <c r="B30" s="26"/>
      <c r="C30" s="47"/>
      <c r="D30" s="29"/>
      <c r="E30" s="47"/>
      <c r="F30" s="47"/>
      <c r="G30" s="4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f t="shared" si="4"/>
        <v>0</v>
      </c>
      <c r="U30" s="29">
        <f t="shared" si="4"/>
        <v>0</v>
      </c>
      <c r="V30" s="42">
        <f t="shared" si="4"/>
        <v>0</v>
      </c>
    </row>
    <row r="31" spans="1:22" s="2" customFormat="1" ht="12.75">
      <c r="A31" s="3"/>
      <c r="B31" s="15" t="s">
        <v>21</v>
      </c>
      <c r="C31" s="8"/>
      <c r="D31" s="9">
        <f>SUM(D28:D30)</f>
        <v>377849000</v>
      </c>
      <c r="E31" s="8"/>
      <c r="F31" s="8"/>
      <c r="G31" s="8"/>
      <c r="H31" s="50">
        <f>SUM(H28:H30)</f>
        <v>0</v>
      </c>
      <c r="I31" s="50">
        <f aca="true" t="shared" si="5" ref="I31:V31">SUM(I28:I30)</f>
        <v>0</v>
      </c>
      <c r="J31" s="50">
        <f t="shared" si="5"/>
        <v>0</v>
      </c>
      <c r="K31" s="50">
        <f t="shared" si="5"/>
        <v>377849000</v>
      </c>
      <c r="L31" s="50">
        <f t="shared" si="5"/>
        <v>0</v>
      </c>
      <c r="M31" s="50">
        <f t="shared" si="5"/>
        <v>0</v>
      </c>
      <c r="N31" s="50">
        <f t="shared" si="5"/>
        <v>0</v>
      </c>
      <c r="O31" s="50">
        <f t="shared" si="5"/>
        <v>0</v>
      </c>
      <c r="P31" s="50">
        <f t="shared" si="5"/>
        <v>0</v>
      </c>
      <c r="Q31" s="50">
        <f t="shared" si="5"/>
        <v>0</v>
      </c>
      <c r="R31" s="50">
        <f t="shared" si="5"/>
        <v>0</v>
      </c>
      <c r="S31" s="50">
        <f t="shared" si="5"/>
        <v>0</v>
      </c>
      <c r="T31" s="50">
        <f t="shared" si="5"/>
        <v>377849000</v>
      </c>
      <c r="U31" s="50">
        <f t="shared" si="5"/>
        <v>0</v>
      </c>
      <c r="V31" s="56">
        <f t="shared" si="5"/>
        <v>0</v>
      </c>
    </row>
    <row r="32" spans="1:22" s="2" customFormat="1" ht="12.75">
      <c r="A32" s="3"/>
      <c r="B32" s="15" t="s">
        <v>22</v>
      </c>
      <c r="C32" s="8"/>
      <c r="D32" s="10">
        <f>D26+D31</f>
        <v>377849000</v>
      </c>
      <c r="E32" s="8"/>
      <c r="F32" s="8"/>
      <c r="G32" s="8"/>
      <c r="H32" s="50">
        <f>H26+H31</f>
        <v>0</v>
      </c>
      <c r="I32" s="50">
        <f aca="true" t="shared" si="6" ref="I32:V32">I26+I31</f>
        <v>0</v>
      </c>
      <c r="J32" s="50">
        <f t="shared" si="6"/>
        <v>0</v>
      </c>
      <c r="K32" s="50">
        <f t="shared" si="6"/>
        <v>377849000</v>
      </c>
      <c r="L32" s="50">
        <f t="shared" si="6"/>
        <v>0</v>
      </c>
      <c r="M32" s="50">
        <f t="shared" si="6"/>
        <v>0</v>
      </c>
      <c r="N32" s="50">
        <f t="shared" si="6"/>
        <v>0</v>
      </c>
      <c r="O32" s="50">
        <f t="shared" si="6"/>
        <v>0</v>
      </c>
      <c r="P32" s="50">
        <f t="shared" si="6"/>
        <v>0</v>
      </c>
      <c r="Q32" s="50">
        <f t="shared" si="6"/>
        <v>0</v>
      </c>
      <c r="R32" s="50">
        <f t="shared" si="6"/>
        <v>0</v>
      </c>
      <c r="S32" s="50">
        <f t="shared" si="6"/>
        <v>0</v>
      </c>
      <c r="T32" s="50">
        <f t="shared" si="6"/>
        <v>377849000</v>
      </c>
      <c r="U32" s="50">
        <f t="shared" si="6"/>
        <v>0</v>
      </c>
      <c r="V32" s="56">
        <f t="shared" si="6"/>
        <v>0</v>
      </c>
    </row>
    <row r="33" spans="1:22" ht="12.75">
      <c r="A33" s="3" t="s">
        <v>23</v>
      </c>
      <c r="B33" s="64" t="s">
        <v>24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</row>
    <row r="34" spans="1:22" ht="13.5" customHeight="1">
      <c r="A34" s="38"/>
      <c r="B34" s="26"/>
      <c r="C34" s="47"/>
      <c r="D34" s="48"/>
      <c r="E34" s="47"/>
      <c r="F34" s="47"/>
      <c r="G34" s="47"/>
      <c r="H34" s="4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 aca="true" t="shared" si="7" ref="T34:V35">H34+K34-N34-Q34</f>
        <v>0</v>
      </c>
      <c r="U34" s="29">
        <f t="shared" si="7"/>
        <v>0</v>
      </c>
      <c r="V34" s="42">
        <f t="shared" si="7"/>
        <v>0</v>
      </c>
    </row>
    <row r="35" spans="1:22" ht="12" customHeight="1">
      <c r="A35" s="38"/>
      <c r="B35" s="26"/>
      <c r="C35" s="51"/>
      <c r="D35" s="51"/>
      <c r="E35" s="51"/>
      <c r="F35" s="51"/>
      <c r="G35" s="51"/>
      <c r="H35" s="29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f t="shared" si="7"/>
        <v>0</v>
      </c>
      <c r="U35" s="29">
        <f t="shared" si="7"/>
        <v>0</v>
      </c>
      <c r="V35" s="42">
        <f t="shared" si="7"/>
        <v>0</v>
      </c>
    </row>
    <row r="36" spans="1:22" s="2" customFormat="1" ht="12" customHeight="1">
      <c r="A36" s="3"/>
      <c r="B36" s="15" t="s">
        <v>25</v>
      </c>
      <c r="C36" s="8"/>
      <c r="D36" s="8"/>
      <c r="E36" s="8"/>
      <c r="F36" s="8"/>
      <c r="G36" s="8"/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3">
        <v>0</v>
      </c>
    </row>
    <row r="37" spans="1:22" s="2" customFormat="1" ht="13.5" thickBot="1">
      <c r="A37" s="16"/>
      <c r="B37" s="17" t="s">
        <v>26</v>
      </c>
      <c r="C37" s="18"/>
      <c r="D37" s="28">
        <f>D12+D20+D32+D36</f>
        <v>2777849000</v>
      </c>
      <c r="E37" s="18"/>
      <c r="F37" s="18"/>
      <c r="G37" s="18"/>
      <c r="H37" s="52">
        <f aca="true" t="shared" si="8" ref="H37:V37">H12+H20+H32+H36</f>
        <v>1535000000</v>
      </c>
      <c r="I37" s="52">
        <f t="shared" si="8"/>
        <v>0</v>
      </c>
      <c r="J37" s="52">
        <f t="shared" si="8"/>
        <v>0</v>
      </c>
      <c r="K37" s="52">
        <f t="shared" si="8"/>
        <v>497849000</v>
      </c>
      <c r="L37" s="52">
        <f t="shared" si="8"/>
        <v>33304364.369999997</v>
      </c>
      <c r="M37" s="52">
        <f t="shared" si="8"/>
        <v>0</v>
      </c>
      <c r="N37" s="52">
        <f t="shared" si="8"/>
        <v>770000000</v>
      </c>
      <c r="O37" s="52">
        <f t="shared" si="8"/>
        <v>33304364.369999997</v>
      </c>
      <c r="P37" s="52">
        <f t="shared" si="8"/>
        <v>0</v>
      </c>
      <c r="Q37" s="52">
        <f t="shared" si="8"/>
        <v>0</v>
      </c>
      <c r="R37" s="52">
        <f t="shared" si="8"/>
        <v>0</v>
      </c>
      <c r="S37" s="52">
        <f t="shared" si="8"/>
        <v>0</v>
      </c>
      <c r="T37" s="52">
        <f t="shared" si="8"/>
        <v>1262849000</v>
      </c>
      <c r="U37" s="52">
        <f t="shared" si="8"/>
        <v>0</v>
      </c>
      <c r="V37" s="53">
        <f t="shared" si="8"/>
        <v>0</v>
      </c>
    </row>
  </sheetData>
  <sheetProtection/>
  <mergeCells count="22">
    <mergeCell ref="A2:I2"/>
    <mergeCell ref="K4:M4"/>
    <mergeCell ref="N4:S4"/>
    <mergeCell ref="U4:V4"/>
    <mergeCell ref="A5:A6"/>
    <mergeCell ref="J2:K2"/>
    <mergeCell ref="B5:B6"/>
    <mergeCell ref="K5:M5"/>
    <mergeCell ref="B13:V13"/>
    <mergeCell ref="F5:F6"/>
    <mergeCell ref="G5:G6"/>
    <mergeCell ref="H5:J5"/>
    <mergeCell ref="Q5:S5"/>
    <mergeCell ref="T5:V5"/>
    <mergeCell ref="B8:V8"/>
    <mergeCell ref="B33:V33"/>
    <mergeCell ref="N5:P5"/>
    <mergeCell ref="G14:G19"/>
    <mergeCell ref="E5:E6"/>
    <mergeCell ref="B21:V21"/>
    <mergeCell ref="C5:C6"/>
    <mergeCell ref="D5:D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2017-12-21T11:48:16Z</cp:lastPrinted>
  <dcterms:created xsi:type="dcterms:W3CDTF">2008-02-07T07:11:54Z</dcterms:created>
  <dcterms:modified xsi:type="dcterms:W3CDTF">2018-05-21T08:34:42Z</dcterms:modified>
  <cp:category/>
  <cp:version/>
  <cp:contentType/>
  <cp:contentStatus/>
</cp:coreProperties>
</file>