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10.2017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<sst xmlns="http://schemas.openxmlformats.org/spreadsheetml/2006/main" count="79" uniqueCount="56">
  <si>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</si>
  <si>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</si>
  <si>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</si>
  <si>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</si>
  <si>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</si>
  <si>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</si>
  <si>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</si>
  <si>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</si>
  <si>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</si>
  <si>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</si>
  <si>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</si>
  <si>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</si>
  <si>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</si>
  <si>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</si>
  <si>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</si>
  <si>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</si>
  <si>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</si>
  <si>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</si>
  <si>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</si>
  <si>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</si>
  <si>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</si>
  <si>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</si>
  <si>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</si>
  <si>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</si>
  <si>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</si>
  <si>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</si>
  <si>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</si>
  <si>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</si>
  <si>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</si>
  <si>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</si>
  <si>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Финансирование дефицита городского бюджета и погашение муниципальных долговых обязательств</t>
  </si>
  <si>
    <t>ГС-8637/0/1404/8 от 12.09.2014</t>
  </si>
  <si>
    <t> Без обеспечения</t>
  </si>
  <si>
    <t>Публичное акционерное общество "Совкомбанк"</t>
  </si>
  <si>
    <t>Банк ВТБ (публичное акционерное общество)</t>
  </si>
  <si>
    <t>Сбербанк России (открытое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</si>
  <si>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</si>
  <si>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</si>
  <si>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</si>
  <si>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</si>
  <si>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</si>
  <si>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</si>
  <si>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</si>
  <si>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 xml:space="preserve">№6 от 14.06.2016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</si>
  <si>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</si>
  <si>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</si>
  <si>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№ГС-8637/0/1605 от 12.10.2016</t>
  </si>
  <si>
    <t>№ГС-8637/0/1606 от 12.10.2016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</si>
  <si>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01.01.2017г.</t>
    </r>
  </si>
  <si>
    <t>№51-11/21 от 20.02.2017</t>
  </si>
  <si>
    <t>№6 от 18.07.2017</t>
  </si>
  <si>
    <t>Акционерное общество "АЛЬФА-БАНК"</t>
  </si>
  <si>
    <t>№7 от 18.07.2017</t>
  </si>
  <si>
    <t>№ГС-8637/0/1707 от 18.07.2017</t>
  </si>
  <si>
    <t>№ГС-8637/0/1706 от 18.07.2017</t>
  </si>
  <si>
    <t xml:space="preserve"> на 01 октября 2017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</si>
</sst>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202" fontId="0" fillId="0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41" fillId="34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202" fontId="0" fillId="0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202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01" fontId="3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02" fontId="3" fillId="0" borderId="14" xfId="0" applyNumberFormat="1" applyFont="1" applyFill="1" applyBorder="1" applyAlignment="1">
      <alignment/>
    </xf>
    <xf numFmtId="202" fontId="3" fillId="0" borderId="15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202" fontId="3" fillId="0" borderId="12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9" sqref="A9"/>
    </sheetView>
  </sheetViews>
  <sheetFormatPr defaultColWidth="9.00390625" defaultRowHeight="12.75"/>
  <cols>
    <col min="1" max="1" width="2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22.62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73" t="s">
        <v>55</v>
      </c>
      <c r="K2" s="7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68"/>
      <c r="L4" s="69"/>
      <c r="M4" s="69"/>
      <c r="N4" s="68"/>
      <c r="O4" s="68"/>
      <c r="P4" s="68"/>
      <c r="Q4" s="68"/>
      <c r="R4" s="68"/>
      <c r="S4" s="68"/>
      <c r="U4" s="70" t="s">
        <v>0</v>
      </c>
      <c r="V4" s="70"/>
    </row>
    <row r="5" spans="1:22" ht="48" customHeight="1">
      <c r="A5" s="71" t="s">
        <v>1</v>
      </c>
      <c r="B5" s="63" t="s">
        <v>2</v>
      </c>
      <c r="C5" s="63" t="s">
        <v>3</v>
      </c>
      <c r="D5" s="63" t="s">
        <v>4</v>
      </c>
      <c r="E5" s="63" t="s">
        <v>29</v>
      </c>
      <c r="F5" s="63" t="s">
        <v>5</v>
      </c>
      <c r="G5" s="63" t="s">
        <v>6</v>
      </c>
      <c r="H5" s="65" t="s">
        <v>48</v>
      </c>
      <c r="I5" s="66"/>
      <c r="J5" s="66"/>
      <c r="K5" s="76" t="s">
        <v>39</v>
      </c>
      <c r="L5" s="76"/>
      <c r="M5" s="76"/>
      <c r="N5" s="76" t="s">
        <v>40</v>
      </c>
      <c r="O5" s="66"/>
      <c r="P5" s="66"/>
      <c r="Q5" s="76" t="s">
        <v>41</v>
      </c>
      <c r="R5" s="66"/>
      <c r="S5" s="66"/>
      <c r="T5" s="65" t="s">
        <v>27</v>
      </c>
      <c r="U5" s="66"/>
      <c r="V5" s="77"/>
    </row>
    <row r="6" spans="1:22" ht="50.25" customHeight="1">
      <c r="A6" s="72"/>
      <c r="B6" s="64"/>
      <c r="C6" s="64"/>
      <c r="D6" s="64"/>
      <c r="E6" s="64"/>
      <c r="F6" s="64"/>
      <c r="G6" s="64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61" t="s">
        <v>14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</row>
    <row r="14" spans="1:22" s="46" customFormat="1" ht="60">
      <c r="A14" s="25">
        <v>1</v>
      </c>
      <c r="B14" s="19" t="s">
        <v>31</v>
      </c>
      <c r="C14" s="19" t="s">
        <v>35</v>
      </c>
      <c r="D14" s="20">
        <v>400000000</v>
      </c>
      <c r="E14" s="59" t="s">
        <v>30</v>
      </c>
      <c r="F14" s="44">
        <v>42989</v>
      </c>
      <c r="G14" s="78" t="s">
        <v>32</v>
      </c>
      <c r="H14" s="20">
        <v>400000000</v>
      </c>
      <c r="I14" s="20"/>
      <c r="J14" s="20"/>
      <c r="K14" s="55">
        <v>510000000</v>
      </c>
      <c r="L14" s="55">
        <v>25099890.44</v>
      </c>
      <c r="M14" s="55"/>
      <c r="N14" s="55">
        <v>910000000</v>
      </c>
      <c r="O14" s="55">
        <v>25099890.44</v>
      </c>
      <c r="P14" s="20"/>
      <c r="Q14" s="20"/>
      <c r="R14" s="20"/>
      <c r="S14" s="20"/>
      <c r="T14" s="20">
        <f aca="true" t="shared" si="1" ref="T14:T22">H14+K14-N14</f>
        <v>0</v>
      </c>
      <c r="U14" s="29">
        <f>I14+L14-O14-R14</f>
        <v>0</v>
      </c>
      <c r="V14" s="45"/>
    </row>
    <row r="15" spans="1:22" s="46" customFormat="1" ht="60">
      <c r="A15" s="25">
        <v>2</v>
      </c>
      <c r="B15" s="19" t="s">
        <v>42</v>
      </c>
      <c r="C15" s="24" t="s">
        <v>33</v>
      </c>
      <c r="D15" s="20">
        <v>400000000</v>
      </c>
      <c r="E15" s="60" t="s">
        <v>44</v>
      </c>
      <c r="F15" s="44">
        <v>43623</v>
      </c>
      <c r="G15" s="79"/>
      <c r="H15" s="20">
        <v>119000000</v>
      </c>
      <c r="I15" s="20"/>
      <c r="J15" s="20"/>
      <c r="K15" s="55">
        <v>460000000</v>
      </c>
      <c r="L15" s="55">
        <v>3773627.42</v>
      </c>
      <c r="M15" s="55"/>
      <c r="N15" s="55">
        <v>579000000</v>
      </c>
      <c r="O15" s="55">
        <v>3773627.42</v>
      </c>
      <c r="P15" s="20"/>
      <c r="Q15" s="20"/>
      <c r="R15" s="20"/>
      <c r="S15" s="20"/>
      <c r="T15" s="20">
        <f t="shared" si="1"/>
        <v>0</v>
      </c>
      <c r="U15" s="29">
        <f aca="true" t="shared" si="2" ref="U15:U22">I15+L15-O15-R15</f>
        <v>0</v>
      </c>
      <c r="V15" s="45"/>
    </row>
    <row r="16" spans="1:22" s="46" customFormat="1" ht="60">
      <c r="A16" s="25">
        <v>3</v>
      </c>
      <c r="B16" s="19" t="s">
        <v>43</v>
      </c>
      <c r="C16" s="19" t="s">
        <v>34</v>
      </c>
      <c r="D16" s="20">
        <v>400000000</v>
      </c>
      <c r="E16" s="60" t="s">
        <v>44</v>
      </c>
      <c r="F16" s="44">
        <v>42979</v>
      </c>
      <c r="G16" s="79"/>
      <c r="H16" s="20">
        <v>400000000</v>
      </c>
      <c r="I16" s="20"/>
      <c r="J16" s="20"/>
      <c r="K16" s="55"/>
      <c r="L16" s="55">
        <v>7399095.88</v>
      </c>
      <c r="M16" s="55"/>
      <c r="N16" s="55">
        <v>400000000</v>
      </c>
      <c r="O16" s="55">
        <v>7399095.88</v>
      </c>
      <c r="P16" s="20"/>
      <c r="Q16" s="20"/>
      <c r="R16" s="20"/>
      <c r="S16" s="20"/>
      <c r="T16" s="20">
        <f t="shared" si="1"/>
        <v>0</v>
      </c>
      <c r="U16" s="29">
        <f t="shared" si="2"/>
        <v>0</v>
      </c>
      <c r="V16" s="45"/>
    </row>
    <row r="17" spans="1:22" s="46" customFormat="1" ht="60">
      <c r="A17" s="25">
        <v>4</v>
      </c>
      <c r="B17" s="19" t="s">
        <v>46</v>
      </c>
      <c r="C17" s="19" t="s">
        <v>45</v>
      </c>
      <c r="D17" s="20">
        <v>460000000</v>
      </c>
      <c r="E17" s="60" t="s">
        <v>44</v>
      </c>
      <c r="F17" s="44">
        <v>42942</v>
      </c>
      <c r="G17" s="79"/>
      <c r="H17" s="20">
        <v>460000000</v>
      </c>
      <c r="I17" s="20"/>
      <c r="J17" s="20"/>
      <c r="K17" s="55"/>
      <c r="L17" s="55">
        <v>27209441.11</v>
      </c>
      <c r="M17" s="55"/>
      <c r="N17" s="55">
        <v>460000000</v>
      </c>
      <c r="O17" s="55">
        <v>27209441.11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60">
      <c r="A18" s="25">
        <v>5</v>
      </c>
      <c r="B18" s="19" t="s">
        <v>47</v>
      </c>
      <c r="C18" s="19" t="s">
        <v>45</v>
      </c>
      <c r="D18" s="20">
        <v>200000000</v>
      </c>
      <c r="E18" s="60" t="s">
        <v>44</v>
      </c>
      <c r="F18" s="44">
        <v>42942</v>
      </c>
      <c r="G18" s="79"/>
      <c r="H18" s="20">
        <v>200000000</v>
      </c>
      <c r="I18" s="20"/>
      <c r="J18" s="20"/>
      <c r="K18" s="55"/>
      <c r="L18" s="55">
        <v>11909589.03</v>
      </c>
      <c r="M18" s="55"/>
      <c r="N18" s="55">
        <v>200000000</v>
      </c>
      <c r="O18" s="55">
        <v>11909589.03</v>
      </c>
      <c r="P18" s="20"/>
      <c r="Q18" s="20"/>
      <c r="R18" s="20"/>
      <c r="S18" s="20"/>
      <c r="T18" s="20">
        <f t="shared" si="1"/>
        <v>0</v>
      </c>
      <c r="U18" s="29">
        <f t="shared" si="2"/>
        <v>0</v>
      </c>
      <c r="V18" s="45"/>
    </row>
    <row r="19" spans="1:22" s="46" customFormat="1" ht="60">
      <c r="A19" s="25">
        <v>6</v>
      </c>
      <c r="B19" s="19" t="s">
        <v>50</v>
      </c>
      <c r="C19" s="19" t="s">
        <v>51</v>
      </c>
      <c r="D19" s="20">
        <v>400000000</v>
      </c>
      <c r="E19" s="60" t="s">
        <v>44</v>
      </c>
      <c r="F19" s="44">
        <v>44028</v>
      </c>
      <c r="G19" s="79"/>
      <c r="H19" s="20"/>
      <c r="I19" s="20"/>
      <c r="J19" s="20"/>
      <c r="K19" s="55">
        <v>400000000</v>
      </c>
      <c r="L19" s="55">
        <v>1829495.89</v>
      </c>
      <c r="M19" s="55"/>
      <c r="N19" s="55">
        <v>395000000</v>
      </c>
      <c r="O19" s="55">
        <v>1829495.89</v>
      </c>
      <c r="P19" s="20"/>
      <c r="Q19" s="20"/>
      <c r="R19" s="20"/>
      <c r="S19" s="20"/>
      <c r="T19" s="20">
        <f t="shared" si="1"/>
        <v>5000000</v>
      </c>
      <c r="U19" s="29">
        <f t="shared" si="2"/>
        <v>0</v>
      </c>
      <c r="V19" s="45"/>
    </row>
    <row r="20" spans="1:22" s="46" customFormat="1" ht="60">
      <c r="A20" s="25">
        <v>7</v>
      </c>
      <c r="B20" s="19" t="s">
        <v>52</v>
      </c>
      <c r="C20" s="19" t="s">
        <v>51</v>
      </c>
      <c r="D20" s="20">
        <v>410000000</v>
      </c>
      <c r="E20" s="60" t="s">
        <v>44</v>
      </c>
      <c r="F20" s="44">
        <v>43305</v>
      </c>
      <c r="G20" s="79"/>
      <c r="H20" s="20"/>
      <c r="I20" s="20"/>
      <c r="J20" s="20"/>
      <c r="K20" s="55">
        <v>410000000</v>
      </c>
      <c r="L20" s="55">
        <v>6961575.34</v>
      </c>
      <c r="M20" s="55"/>
      <c r="N20" s="55">
        <v>200000000</v>
      </c>
      <c r="O20" s="55">
        <v>6961575.34</v>
      </c>
      <c r="P20" s="20"/>
      <c r="Q20" s="20"/>
      <c r="R20" s="20"/>
      <c r="S20" s="20"/>
      <c r="T20" s="20">
        <f t="shared" si="1"/>
        <v>210000000</v>
      </c>
      <c r="U20" s="29">
        <f t="shared" si="2"/>
        <v>0</v>
      </c>
      <c r="V20" s="45"/>
    </row>
    <row r="21" spans="1:22" s="46" customFormat="1" ht="60">
      <c r="A21" s="25">
        <v>8</v>
      </c>
      <c r="B21" s="19" t="s">
        <v>54</v>
      </c>
      <c r="C21" s="19" t="s">
        <v>45</v>
      </c>
      <c r="D21" s="20">
        <v>390000000</v>
      </c>
      <c r="E21" s="60" t="s">
        <v>44</v>
      </c>
      <c r="F21" s="44">
        <v>43368</v>
      </c>
      <c r="G21" s="79"/>
      <c r="H21" s="20"/>
      <c r="I21" s="20"/>
      <c r="J21" s="20"/>
      <c r="K21" s="55">
        <v>390000000</v>
      </c>
      <c r="L21" s="55">
        <v>517150.68</v>
      </c>
      <c r="M21" s="55"/>
      <c r="N21" s="55"/>
      <c r="O21" s="55">
        <v>517150.68</v>
      </c>
      <c r="P21" s="20"/>
      <c r="Q21" s="20"/>
      <c r="R21" s="20"/>
      <c r="S21" s="20"/>
      <c r="T21" s="20">
        <f t="shared" si="1"/>
        <v>390000000</v>
      </c>
      <c r="U21" s="29">
        <f t="shared" si="2"/>
        <v>0</v>
      </c>
      <c r="V21" s="45"/>
    </row>
    <row r="22" spans="1:22" s="46" customFormat="1" ht="60">
      <c r="A22" s="25">
        <v>9</v>
      </c>
      <c r="B22" s="19" t="s">
        <v>53</v>
      </c>
      <c r="C22" s="19" t="s">
        <v>45</v>
      </c>
      <c r="D22" s="20">
        <v>400000000</v>
      </c>
      <c r="E22" s="60" t="s">
        <v>44</v>
      </c>
      <c r="F22" s="44">
        <v>43313</v>
      </c>
      <c r="G22" s="80"/>
      <c r="H22" s="20"/>
      <c r="I22" s="20"/>
      <c r="J22" s="20"/>
      <c r="K22" s="55">
        <v>400000000</v>
      </c>
      <c r="L22" s="55">
        <v>6258849.31</v>
      </c>
      <c r="M22" s="55"/>
      <c r="N22" s="55"/>
      <c r="O22" s="55">
        <v>6258849.31</v>
      </c>
      <c r="P22" s="20"/>
      <c r="Q22" s="20"/>
      <c r="R22" s="20"/>
      <c r="S22" s="20"/>
      <c r="T22" s="20">
        <f t="shared" si="1"/>
        <v>400000000</v>
      </c>
      <c r="U22" s="29">
        <f t="shared" si="2"/>
        <v>0</v>
      </c>
      <c r="V22" s="45"/>
    </row>
    <row r="23" spans="1:22" s="7" customFormat="1" ht="15" customHeight="1">
      <c r="A23" s="5"/>
      <c r="B23" s="14" t="s">
        <v>15</v>
      </c>
      <c r="C23" s="21"/>
      <c r="D23" s="6">
        <f>SUM(D14:D22)</f>
        <v>3460000000</v>
      </c>
      <c r="E23" s="6"/>
      <c r="F23" s="6"/>
      <c r="G23" s="6"/>
      <c r="H23" s="9">
        <f aca="true" t="shared" si="3" ref="H23:V23">SUM(H14:H22)</f>
        <v>1579000000</v>
      </c>
      <c r="I23" s="9">
        <f t="shared" si="3"/>
        <v>0</v>
      </c>
      <c r="J23" s="9">
        <f t="shared" si="3"/>
        <v>0</v>
      </c>
      <c r="K23" s="9">
        <f t="shared" si="3"/>
        <v>2570000000</v>
      </c>
      <c r="L23" s="9">
        <f t="shared" si="3"/>
        <v>90958715.10000001</v>
      </c>
      <c r="M23" s="9">
        <f t="shared" si="3"/>
        <v>0</v>
      </c>
      <c r="N23" s="9">
        <f t="shared" si="3"/>
        <v>3144000000</v>
      </c>
      <c r="O23" s="9">
        <f t="shared" si="3"/>
        <v>90958715.10000001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1005000000</v>
      </c>
      <c r="U23" s="9">
        <f t="shared" si="3"/>
        <v>0</v>
      </c>
      <c r="V23" s="57">
        <f t="shared" si="3"/>
        <v>0</v>
      </c>
    </row>
    <row r="24" spans="1:22" ht="12.75">
      <c r="A24" s="3" t="s">
        <v>16</v>
      </c>
      <c r="B24" s="61" t="s">
        <v>17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</row>
    <row r="25" spans="1:22" ht="25.5">
      <c r="A25" s="3"/>
      <c r="B25" s="13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12.75">
      <c r="A26" s="38"/>
      <c r="B26" s="26"/>
      <c r="C26" s="47"/>
      <c r="D26" s="20"/>
      <c r="E26" s="47"/>
      <c r="F26" s="47"/>
      <c r="G26" s="47"/>
      <c r="H26" s="2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2"/>
    </row>
    <row r="27" spans="1:22" ht="12.75">
      <c r="A27" s="38"/>
      <c r="B27" s="26"/>
      <c r="C27" s="47"/>
      <c r="D27" s="20"/>
      <c r="E27" s="47"/>
      <c r="F27" s="47"/>
      <c r="G27" s="47"/>
      <c r="H27" s="2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2"/>
    </row>
    <row r="28" spans="1:22" ht="12.75">
      <c r="A28" s="38"/>
      <c r="B28" s="26"/>
      <c r="C28" s="47"/>
      <c r="D28" s="29"/>
      <c r="E28" s="47"/>
      <c r="F28" s="47"/>
      <c r="G28" s="4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2"/>
    </row>
    <row r="29" spans="1:22" s="2" customFormat="1" ht="12.75">
      <c r="A29" s="3"/>
      <c r="B29" s="15" t="s">
        <v>19</v>
      </c>
      <c r="C29" s="8"/>
      <c r="D29" s="9"/>
      <c r="E29" s="8"/>
      <c r="F29" s="8"/>
      <c r="G29" s="8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3">
        <v>0</v>
      </c>
    </row>
    <row r="30" spans="1:22" ht="25.5">
      <c r="A30" s="38"/>
      <c r="B30" s="15" t="s">
        <v>20</v>
      </c>
      <c r="C30" s="47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/>
    </row>
    <row r="31" spans="1:22" ht="85.5" customHeight="1">
      <c r="A31" s="25">
        <v>1</v>
      </c>
      <c r="B31" s="26" t="s">
        <v>49</v>
      </c>
      <c r="C31" s="26" t="s">
        <v>36</v>
      </c>
      <c r="D31" s="27">
        <v>358014000</v>
      </c>
      <c r="E31" s="56" t="s">
        <v>37</v>
      </c>
      <c r="F31" s="44">
        <v>43064</v>
      </c>
      <c r="G31" s="35" t="s">
        <v>38</v>
      </c>
      <c r="H31" s="27"/>
      <c r="I31" s="27"/>
      <c r="J31" s="27"/>
      <c r="K31" s="27">
        <v>1790070000</v>
      </c>
      <c r="L31" s="27">
        <v>196172.04</v>
      </c>
      <c r="M31" s="27"/>
      <c r="N31" s="27">
        <v>1432056000</v>
      </c>
      <c r="O31" s="27">
        <v>196172.04</v>
      </c>
      <c r="P31" s="27"/>
      <c r="Q31" s="27"/>
      <c r="R31" s="27"/>
      <c r="S31" s="27"/>
      <c r="T31" s="29">
        <f aca="true" t="shared" si="4" ref="T31:V33">H31+K31-N31-Q31</f>
        <v>358014000</v>
      </c>
      <c r="U31" s="29">
        <f t="shared" si="4"/>
        <v>0</v>
      </c>
      <c r="V31" s="42">
        <f t="shared" si="4"/>
        <v>0</v>
      </c>
    </row>
    <row r="32" spans="1:22" ht="12.75" hidden="1">
      <c r="A32" s="38"/>
      <c r="B32" s="19"/>
      <c r="C32" s="40"/>
      <c r="D32" s="40"/>
      <c r="E32" s="40"/>
      <c r="F32" s="40"/>
      <c r="G32" s="4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f t="shared" si="4"/>
        <v>0</v>
      </c>
      <c r="U32" s="29">
        <f t="shared" si="4"/>
        <v>0</v>
      </c>
      <c r="V32" s="42">
        <f t="shared" si="4"/>
        <v>0</v>
      </c>
    </row>
    <row r="33" spans="1:22" ht="12.75" hidden="1">
      <c r="A33" s="38"/>
      <c r="B33" s="26"/>
      <c r="C33" s="47"/>
      <c r="D33" s="29"/>
      <c r="E33" s="47"/>
      <c r="F33" s="47"/>
      <c r="G33" s="4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 t="shared" si="4"/>
        <v>0</v>
      </c>
      <c r="U33" s="29">
        <f t="shared" si="4"/>
        <v>0</v>
      </c>
      <c r="V33" s="42">
        <f t="shared" si="4"/>
        <v>0</v>
      </c>
    </row>
    <row r="34" spans="1:22" s="2" customFormat="1" ht="12.75">
      <c r="A34" s="3"/>
      <c r="B34" s="15" t="s">
        <v>21</v>
      </c>
      <c r="C34" s="8"/>
      <c r="D34" s="9">
        <f>SUM(D31:D33)</f>
        <v>358014000</v>
      </c>
      <c r="E34" s="8"/>
      <c r="F34" s="8"/>
      <c r="G34" s="8"/>
      <c r="H34" s="50">
        <f>SUM(H31:H33)</f>
        <v>0</v>
      </c>
      <c r="I34" s="50">
        <f aca="true" t="shared" si="5" ref="I34:V34">SUM(I31:I33)</f>
        <v>0</v>
      </c>
      <c r="J34" s="50">
        <f t="shared" si="5"/>
        <v>0</v>
      </c>
      <c r="K34" s="50">
        <f t="shared" si="5"/>
        <v>1790070000</v>
      </c>
      <c r="L34" s="50">
        <f t="shared" si="5"/>
        <v>196172.04</v>
      </c>
      <c r="M34" s="50">
        <f t="shared" si="5"/>
        <v>0</v>
      </c>
      <c r="N34" s="50">
        <f t="shared" si="5"/>
        <v>1432056000</v>
      </c>
      <c r="O34" s="50">
        <f t="shared" si="5"/>
        <v>196172.04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0">
        <f t="shared" si="5"/>
        <v>0</v>
      </c>
      <c r="T34" s="50">
        <f t="shared" si="5"/>
        <v>358014000</v>
      </c>
      <c r="U34" s="50">
        <f t="shared" si="5"/>
        <v>0</v>
      </c>
      <c r="V34" s="58">
        <f t="shared" si="5"/>
        <v>0</v>
      </c>
    </row>
    <row r="35" spans="1:22" s="2" customFormat="1" ht="12.75">
      <c r="A35" s="3"/>
      <c r="B35" s="15" t="s">
        <v>22</v>
      </c>
      <c r="C35" s="8"/>
      <c r="D35" s="10">
        <f>D29+D34</f>
        <v>358014000</v>
      </c>
      <c r="E35" s="8"/>
      <c r="F35" s="8"/>
      <c r="G35" s="8"/>
      <c r="H35" s="50">
        <f>H29+H34</f>
        <v>0</v>
      </c>
      <c r="I35" s="50">
        <f aca="true" t="shared" si="6" ref="I35:V35">I29+I34</f>
        <v>0</v>
      </c>
      <c r="J35" s="50">
        <f t="shared" si="6"/>
        <v>0</v>
      </c>
      <c r="K35" s="50">
        <f t="shared" si="6"/>
        <v>1790070000</v>
      </c>
      <c r="L35" s="50">
        <f t="shared" si="6"/>
        <v>196172.04</v>
      </c>
      <c r="M35" s="50">
        <f t="shared" si="6"/>
        <v>0</v>
      </c>
      <c r="N35" s="50">
        <f t="shared" si="6"/>
        <v>1432056000</v>
      </c>
      <c r="O35" s="50">
        <f t="shared" si="6"/>
        <v>196172.04</v>
      </c>
      <c r="P35" s="50">
        <f t="shared" si="6"/>
        <v>0</v>
      </c>
      <c r="Q35" s="50">
        <f t="shared" si="6"/>
        <v>0</v>
      </c>
      <c r="R35" s="50">
        <f t="shared" si="6"/>
        <v>0</v>
      </c>
      <c r="S35" s="50">
        <f t="shared" si="6"/>
        <v>0</v>
      </c>
      <c r="T35" s="50">
        <f t="shared" si="6"/>
        <v>358014000</v>
      </c>
      <c r="U35" s="50">
        <f t="shared" si="6"/>
        <v>0</v>
      </c>
      <c r="V35" s="58">
        <f t="shared" si="6"/>
        <v>0</v>
      </c>
    </row>
    <row r="36" spans="1:22" ht="12.75">
      <c r="A36" s="3" t="s">
        <v>23</v>
      </c>
      <c r="B36" s="74" t="s"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1:22" ht="13.5" customHeight="1">
      <c r="A37" s="38"/>
      <c r="B37" s="26"/>
      <c r="C37" s="47"/>
      <c r="D37" s="48"/>
      <c r="E37" s="47"/>
      <c r="F37" s="47"/>
      <c r="G37" s="47"/>
      <c r="H37" s="4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f aca="true" t="shared" si="7" ref="T37:V38">H37+K37-N37-Q37</f>
        <v>0</v>
      </c>
      <c r="U37" s="29">
        <f t="shared" si="7"/>
        <v>0</v>
      </c>
      <c r="V37" s="42">
        <f t="shared" si="7"/>
        <v>0</v>
      </c>
    </row>
    <row r="38" spans="1:22" ht="12" customHeight="1">
      <c r="A38" s="38"/>
      <c r="B38" s="26"/>
      <c r="C38" s="51"/>
      <c r="D38" s="51"/>
      <c r="E38" s="51"/>
      <c r="F38" s="51"/>
      <c r="G38" s="51"/>
      <c r="H38" s="2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f t="shared" si="7"/>
        <v>0</v>
      </c>
      <c r="U38" s="29">
        <f t="shared" si="7"/>
        <v>0</v>
      </c>
      <c r="V38" s="42">
        <f t="shared" si="7"/>
        <v>0</v>
      </c>
    </row>
    <row r="39" spans="1:22" s="2" customFormat="1" ht="12" customHeight="1">
      <c r="A39" s="3"/>
      <c r="B39" s="15" t="s">
        <v>25</v>
      </c>
      <c r="C39" s="8"/>
      <c r="D39" s="8"/>
      <c r="E39" s="8"/>
      <c r="F39" s="8"/>
      <c r="G39" s="8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3">
        <v>0</v>
      </c>
    </row>
    <row r="40" spans="1:22" s="2" customFormat="1" ht="13.5" thickBot="1">
      <c r="A40" s="16"/>
      <c r="B40" s="17" t="s">
        <v>26</v>
      </c>
      <c r="C40" s="18"/>
      <c r="D40" s="28">
        <f>D12+D23+D35+D39</f>
        <v>3818014000</v>
      </c>
      <c r="E40" s="18"/>
      <c r="F40" s="18"/>
      <c r="G40" s="18"/>
      <c r="H40" s="52">
        <f aca="true" t="shared" si="8" ref="H40:V40">H12+H23+H35+H39</f>
        <v>1579000000</v>
      </c>
      <c r="I40" s="52">
        <f t="shared" si="8"/>
        <v>0</v>
      </c>
      <c r="J40" s="52">
        <f t="shared" si="8"/>
        <v>0</v>
      </c>
      <c r="K40" s="52">
        <f t="shared" si="8"/>
        <v>4360070000</v>
      </c>
      <c r="L40" s="52">
        <f t="shared" si="8"/>
        <v>91154887.14000002</v>
      </c>
      <c r="M40" s="52">
        <f t="shared" si="8"/>
        <v>0</v>
      </c>
      <c r="N40" s="52">
        <f t="shared" si="8"/>
        <v>4576056000</v>
      </c>
      <c r="O40" s="52">
        <f t="shared" si="8"/>
        <v>91154887.14000002</v>
      </c>
      <c r="P40" s="52">
        <f t="shared" si="8"/>
        <v>0</v>
      </c>
      <c r="Q40" s="52">
        <f t="shared" si="8"/>
        <v>0</v>
      </c>
      <c r="R40" s="52">
        <f t="shared" si="8"/>
        <v>0</v>
      </c>
      <c r="S40" s="52">
        <f t="shared" si="8"/>
        <v>0</v>
      </c>
      <c r="T40" s="52">
        <f t="shared" si="8"/>
        <v>1363014000</v>
      </c>
      <c r="U40" s="52">
        <f t="shared" si="8"/>
        <v>0</v>
      </c>
      <c r="V40" s="53">
        <f t="shared" si="8"/>
        <v>0</v>
      </c>
    </row>
    <row r="42" spans="14:15" ht="12.75">
      <c r="N42" s="54"/>
      <c r="O42" s="54"/>
    </row>
    <row r="43" ht="12.75">
      <c r="N43" s="54"/>
    </row>
    <row r="44" ht="12.75">
      <c r="N44" s="54"/>
    </row>
  </sheetData>
  <sheetProtection/>
  <mergeCells count="22">
    <mergeCell ref="Q5:S5"/>
    <mergeCell ref="T5:V5"/>
    <mergeCell ref="B8:V8"/>
    <mergeCell ref="K5:M5"/>
    <mergeCell ref="N5:P5"/>
    <mergeCell ref="G14:G22"/>
    <mergeCell ref="E5:E6"/>
    <mergeCell ref="B24:V24"/>
    <mergeCell ref="J2:K2"/>
    <mergeCell ref="B5:B6"/>
    <mergeCell ref="C5:C6"/>
    <mergeCell ref="D5:D6"/>
    <mergeCell ref="B36:V36"/>
    <mergeCell ref="B13:V13"/>
    <mergeCell ref="F5:F6"/>
    <mergeCell ref="G5:G6"/>
    <mergeCell ref="H5:J5"/>
    <mergeCell ref="A2:I2"/>
    <mergeCell ref="K4:M4"/>
    <mergeCell ref="N4:S4"/>
    <mergeCell ref="U4:V4"/>
    <mergeCell ref="A5:A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2017-09-13T12:39:19Z</cp:lastPrinted>
  <dcterms:created xsi:type="dcterms:W3CDTF">2008-02-07T07:11:54Z</dcterms:created>
  <dcterms:modified xsi:type="dcterms:W3CDTF">2017-10-05T11:30:47Z</dcterms:modified>
  <cp:category/>
  <cp:version/>
  <cp:contentType/>
  <cp:contentStatus/>
</cp:coreProperties>
</file>