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<sst xmlns="http://schemas.openxmlformats.org/spreadsheetml/2006/main" count="395" uniqueCount="365">
  <si>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</si>
  <si>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</si>
  <si>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</si>
  <si>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</si>
  <si>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</si>
  <si>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</si>
  <si>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</si>
  <si>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</si>
  <si>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</si>
  <si>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</si>
  <si>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</si>
  <si>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</si>
  <si>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</si>
  <si>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</si>
  <si>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</si>
  <si>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</si>
  <si>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</si>
  <si>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</si>
  <si>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</si>
  <si>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</si>
  <si>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</si>
  <si>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</si>
  <si>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</si>
  <si>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</si>
  <si>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</si>
  <si>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</si>
  <si>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</si>
  <si>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</si>
  <si>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</si>
  <si>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</si>
  <si>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</si>
  <si>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</si>
  <si>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</si>
  <si>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</si>
  <si>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</si>
  <si>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</si>
  <si>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</si>
  <si>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</si>
  <si>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</si>
  <si>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</si>
  <si>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</si>
  <si>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</si>
  <si>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</si>
  <si>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</si>
  <si>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</si>
  <si>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</si>
  <si>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</si>
  <si>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</si>
  <si>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</si>
  <si>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</si>
  <si>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</si>
  <si>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</si>
  <si>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</si>
  <si>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</si>
  <si>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</si>
  <si>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</si>
  <si>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</si>
  <si>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</si>
  <si>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</si>
  <si>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</si>
  <si>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</si>
  <si>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</si>
  <si>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</si>
  <si>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</si>
  <si>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</si>
  <si>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</si>
  <si>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</si>
  <si>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</si>
  <si>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</si>
  <si>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</si>
  <si>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</si>
  <si>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</si>
  <si>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</si>
  <si>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</si>
  <si>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</si>
  <si>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</si>
  <si>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</si>
  <si>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</si>
  <si>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</si>
  <si>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</si>
  <si>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</si>
  <si>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</si>
  <si>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</si>
  <si>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</si>
  <si>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</si>
  <si>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</si>
  <si>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</si>
  <si>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</si>
  <si>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</si>
  <si>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</si>
  <si>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</si>
  <si>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</si>
  <si>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</si>
  <si>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</si>
  <si>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</si>
  <si>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</si>
  <si>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</si>
  <si>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</si>
  <si>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</si>
  <si>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</si>
  <si>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</si>
  <si>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</si>
  <si>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</si>
  <si>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</si>
  <si>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</si>
  <si>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</si>
  <si>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</si>
  <si>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</si>
  <si>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</si>
  <si>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</si>
  <si>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</si>
  <si>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</si>
  <si>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</si>
  <si>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</si>
  <si>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</si>
  <si>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</si>
  <si>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</si>
  <si>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</si>
  <si>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</si>
  <si>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</si>
  <si>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</si>
  <si>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</si>
  <si>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</si>
  <si>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</si>
  <si>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</si>
  <si>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</si>
  <si>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</si>
  <si>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</si>
  <si>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</si>
  <si>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</si>
  <si>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</si>
  <si>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 xml:space="preserve"> 2 02 04025 04 0000 151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</si>
  <si>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</si>
  <si>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</si>
  <si>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</si>
  <si>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</si>
  <si>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</si>
  <si>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</si>
  <si>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</si>
  <si>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</si>
  <si>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</si>
  <si>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</si>
  <si>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</si>
  <si>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</si>
  <si>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</si>
  <si>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</si>
  <si>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</si>
  <si>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</si>
  <si>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</si>
  <si>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</si>
  <si>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</si>
  <si>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</si>
  <si>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</si>
  <si>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</si>
  <si>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</si>
  <si>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</si>
  <si>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</si>
  <si>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</si>
  <si>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</si>
  <si>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</si>
  <si>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</si>
  <si>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</si>
  <si>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</si>
  <si>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</si>
  <si>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</si>
  <si>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</si>
  <si>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</si>
  <si>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</si>
  <si>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</si>
  <si>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</si>
  <si>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 городских округов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</si>
  <si>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</si>
  <si>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</si>
  <si>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</si>
  <si>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</si>
  <si>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</si>
  <si>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</si>
  <si>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</si>
  <si>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</si>
  <si>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</si>
  <si>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</si>
  <si>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</si>
  <si>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</si>
  <si>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</si>
  <si>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</si>
  <si>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</si>
  <si>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</si>
  <si>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</si>
  <si>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</si>
  <si>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</si>
  <si>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</si>
  <si>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</si>
  <si>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</si>
  <si>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</si>
  <si>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</si>
  <si>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</si>
  <si>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</si>
  <si>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</si>
  <si>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</si>
  <si>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</si>
  <si>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</si>
  <si>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</si>
  <si>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</si>
  <si>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</si>
  <si>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</si>
  <si>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</si>
  <si>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</si>
  <si>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</si>
  <si>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</si>
  <si>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</si>
  <si>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</si>
  <si>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</si>
  <si>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</si>
  <si>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</si>
  <si>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</si>
  <si>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</si>
  <si>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</si>
  <si>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</si>
  <si>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</si>
  <si>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</si>
  <si>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</si>
  <si>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</si>
  <si>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</si>
  <si>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</si>
  <si>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</si>
  <si>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</si>
  <si>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</si>
  <si>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</si>
  <si>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</si>
  <si>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</si>
  <si>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</si>
  <si>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</si>
  <si>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</si>
  <si>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</si>
  <si>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</si>
  <si>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</si>
  <si>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</si>
  <si>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</si>
  <si>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</si>
  <si>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</si>
  <si>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</si>
  <si>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</si>
  <si>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</si>
  <si>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</si>
  <si>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</si>
  <si>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</si>
  <si>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</si>
  <si>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</si>
  <si>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</si>
  <si>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</si>
  <si>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</si>
  <si>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</si>
  <si>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</si>
  <si>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</si>
  <si>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</si>
  <si>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</si>
  <si>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</si>
  <si>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</si>
  <si>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</si>
  <si>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</si>
  <si>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</si>
  <si>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</si>
  <si>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</si>
  <si>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</si>
  <si>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</si>
  <si>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</si>
  <si>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</si>
  <si>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</si>
  <si>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</si>
  <si>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</si>
  <si>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</si>
  <si>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</si>
  <si>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</si>
  <si>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</si>
  <si>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</si>
  <si>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</si>
  <si>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</si>
  <si>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</si>
  <si>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</si>
  <si>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</si>
  <si>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</si>
  <si>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</si>
  <si>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</si>
  <si>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</si>
  <si>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</si>
  <si>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</si>
  <si>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</si>
  <si>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</si>
  <si>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</si>
  <si>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</si>
  <si>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</si>
  <si>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</si>
  <si>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</si>
  <si>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</si>
  <si>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</si>
  <si>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</si>
  <si>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</si>
  <si>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</si>
  <si>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</si>
  <si>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</si>
  <si>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</si>
  <si>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</si>
  <si>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</si>
  <si>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</si>
  <si>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</si>
  <si>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</si>
  <si>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</si>
  <si>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</si>
  <si>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</si>
  <si>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осуществление государственных полномочий по формированию торгового реестра</t>
  </si>
  <si>
    <t>Доходы от реализации имущества,  находящегося 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</si>
  <si>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</si>
  <si>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</si>
  <si>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</si>
  <si>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</si>
  <si>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</si>
  <si>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</si>
  <si>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</si>
  <si>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</si>
  <si>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на осуществление государственных полномочий по созданию комиссий по делам несовершеннолетних и защите их прав</t>
  </si>
  <si>
    <t>на компенсацию расходов на уплату налога на имущество организаций и транспортного налога</t>
  </si>
  <si>
    <t>на оздоровление детей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</si>
  <si>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</si>
  <si>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10 процентов с 1 апреля 2013 года и на 10 процентов с 1 сентября 2013 года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</si>
  <si>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</si>
  <si>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</si>
  <si>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</si>
  <si>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</si>
  <si>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</si>
  <si>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>в том числе:  на реализацию основных общеобразовательных программ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</si>
  <si>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</si>
  <si>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</si>
  <si>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</si>
  <si>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</si>
  <si>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</si>
  <si>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1. Отчет об исполнении городского бюджета по доходам</t>
  </si>
  <si>
    <t>за I квартал 2013 года</t>
  </si>
  <si>
    <t>1 05 04000 02 0000 110</t>
  </si>
  <si>
    <t>1 05 04010 02 0000 110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</si>
  <si>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(тракториста), временного удостоверения на право управления самоходными машинами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</si>
  <si>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реализации материальных запасов   по указанному имуществу</t>
  </si>
  <si>
    <t xml:space="preserve">Денежные взыскания (штрафы) за нарушение законодательства  о  налогах  и  сборах, предусмотренные   статьями   116,   118, пунктом 2 статьи 119, статьей 119.1,  пунктами  1  и  2  статьи   120, статьями 125, 126, 128, 129, 129.1, статьями 129.4, 132, 133, 134, 135, 135.1 и 135.2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</si>
  <si>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</si>
  <si>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</si>
  <si>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</si>
  <si>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Денежные взыскания (штрафы) за нарушение законодательства Российской Федерации о промышленной безопасности</t>
  </si>
  <si>
    <t>1 16 45000 01 0000 140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</si>
  <si>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</si>
  <si>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Субвенции бюджетам на модернизацию региональных систем общего образования</t>
  </si>
  <si>
    <t>2 02 03078 00 0000 151</t>
  </si>
  <si>
    <t>Субвенции бюджетам городских округов на модернизацию региональных систем общего образования</t>
  </si>
  <si>
    <t>2 02 03078 04 0000 151</t>
  </si>
  <si>
    <t>Субсидии бюджетам бюджетной системы Российской Федерации (межбюджетные субсидии)</t>
  </si>
  <si>
    <t xml:space="preserve">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</si>
  <si>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Доходы бюджетов городских округов от возврата организациями остатков субсидий прошлых лет</t>
  </si>
  <si>
    <t>2 18 04000 04 0000 180</t>
  </si>
  <si>
    <t>2 18 04010 04 0000 180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</si>
  <si>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</si>
  <si>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</si>
  <si>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</si>
  <si>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</si>
  <si>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Доходы бюджетов бюджетной системы Российской Федерации от возврата организациями остатков субсидий  прошлых лет</t>
  </si>
  <si>
    <t>2 18 00000 00 0000 180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</si>
  <si>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</si>
  <si>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от 22.04.2013 № 272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</si>
</sst>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1" fillId="33" borderId="18" xfId="0" applyNumberFormat="1" applyFont="1" applyFill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shrinkToFit="1"/>
    </xf>
    <xf numFmtId="0" fontId="13" fillId="34" borderId="18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1.375" style="0" customWidth="1"/>
  </cols>
  <sheetData>
    <row r="1" spans="1:2" ht="15.75">
      <c r="A1" s="118"/>
      <c r="B1" s="121" t="s">
        <v>330</v>
      </c>
    </row>
    <row r="2" spans="1:2" ht="15.75">
      <c r="A2" s="118"/>
      <c r="B2" s="120" t="s">
        <v>331</v>
      </c>
    </row>
    <row r="3" spans="1:2" ht="15.75">
      <c r="A3" s="118"/>
      <c r="B3" s="120" t="s">
        <v>332</v>
      </c>
    </row>
    <row r="4" spans="1:2" ht="15.75">
      <c r="A4" s="118"/>
      <c r="B4" s="120" t="s">
        <v>364</v>
      </c>
    </row>
    <row r="5" spans="1:2" ht="15.75">
      <c r="A5" s="118"/>
      <c r="B5" s="118"/>
    </row>
    <row r="6" spans="1:2" ht="15.75">
      <c r="A6" s="127" t="s">
        <v>333</v>
      </c>
      <c r="B6" s="126"/>
    </row>
    <row r="7" spans="1:2" ht="15.75">
      <c r="A7" s="127" t="s">
        <v>334</v>
      </c>
      <c r="B7" s="126"/>
    </row>
    <row r="8" spans="1:2" ht="15.75">
      <c r="A8" s="125" t="s">
        <v>336</v>
      </c>
      <c r="B8" s="126"/>
    </row>
    <row r="9" spans="1:2" ht="15.75">
      <c r="A9" s="75"/>
      <c r="B9" s="119"/>
    </row>
    <row r="10" spans="1:2" ht="15.75">
      <c r="A10" s="125" t="s">
        <v>335</v>
      </c>
      <c r="B10" s="126"/>
    </row>
    <row r="11" spans="1:2" ht="15.75">
      <c r="A11" s="125" t="s">
        <v>336</v>
      </c>
      <c r="B11" s="126"/>
    </row>
    <row r="12" spans="1:2" ht="15.75">
      <c r="A12" s="75"/>
      <c r="B12" s="75"/>
    </row>
    <row r="13" spans="1:3" ht="38.25">
      <c r="A13" s="76" t="s">
        <v>163</v>
      </c>
      <c r="B13" s="77" t="s">
        <v>16</v>
      </c>
      <c r="C13" s="78" t="s">
        <v>208</v>
      </c>
    </row>
    <row r="14" spans="1:3" ht="12.75">
      <c r="A14" s="8">
        <v>1</v>
      </c>
      <c r="B14" s="7">
        <v>2</v>
      </c>
      <c r="C14" s="58">
        <v>3</v>
      </c>
    </row>
    <row r="15" spans="1:3" ht="15.75">
      <c r="A15" s="60" t="s">
        <v>159</v>
      </c>
      <c r="B15" s="50" t="s">
        <v>21</v>
      </c>
      <c r="C15" s="9">
        <f>SUM(C16,C23,C33,C42,C52,C66,C85,C93,C103,C117,C151)</f>
        <v>933503</v>
      </c>
    </row>
    <row r="16" spans="1:3" ht="15.75">
      <c r="A16" s="5" t="s">
        <v>150</v>
      </c>
      <c r="B16" s="64" t="s">
        <v>22</v>
      </c>
      <c r="C16" s="46">
        <f>SUM(C17)</f>
        <v>583831</v>
      </c>
    </row>
    <row r="17" spans="1:3" ht="15.75">
      <c r="A17" s="81" t="s">
        <v>11</v>
      </c>
      <c r="B17" s="82" t="s">
        <v>23</v>
      </c>
      <c r="C17" s="98">
        <f>SUM(C18:C21)</f>
        <v>583831</v>
      </c>
    </row>
    <row r="18" spans="1:3" ht="78.75">
      <c r="A18" s="83" t="s">
        <v>235</v>
      </c>
      <c r="B18" s="84" t="s">
        <v>24</v>
      </c>
      <c r="C18" s="47">
        <v>574704</v>
      </c>
    </row>
    <row r="19" spans="1:3" ht="110.25">
      <c r="A19" s="83" t="s">
        <v>236</v>
      </c>
      <c r="B19" s="84" t="s">
        <v>25</v>
      </c>
      <c r="C19" s="47">
        <v>5443</v>
      </c>
    </row>
    <row r="20" spans="1:3" ht="47.25">
      <c r="A20" s="83" t="s">
        <v>237</v>
      </c>
      <c r="B20" s="84" t="s">
        <v>27</v>
      </c>
      <c r="C20" s="47">
        <v>3373</v>
      </c>
    </row>
    <row r="21" spans="1:3" ht="94.5">
      <c r="A21" s="83" t="s">
        <v>238</v>
      </c>
      <c r="B21" s="84" t="s">
        <v>26</v>
      </c>
      <c r="C21" s="47">
        <v>311</v>
      </c>
    </row>
    <row r="22" spans="1:3" ht="15.75">
      <c r="A22" s="34"/>
      <c r="B22" s="65"/>
      <c r="C22" s="47"/>
    </row>
    <row r="23" spans="1:3" ht="15.75">
      <c r="A23" s="5" t="s">
        <v>151</v>
      </c>
      <c r="B23" s="64" t="s">
        <v>28</v>
      </c>
      <c r="C23" s="122">
        <f>SUM(C24,C27,C30)</f>
        <v>93237</v>
      </c>
    </row>
    <row r="24" spans="1:3" ht="31.5">
      <c r="A24" s="6" t="s">
        <v>12</v>
      </c>
      <c r="B24" s="66" t="s">
        <v>240</v>
      </c>
      <c r="C24" s="52">
        <f>SUM(C25:C26)</f>
        <v>78310</v>
      </c>
    </row>
    <row r="25" spans="1:3" ht="31.5">
      <c r="A25" s="34" t="s">
        <v>229</v>
      </c>
      <c r="B25" s="66" t="s">
        <v>29</v>
      </c>
      <c r="C25" s="47">
        <v>78240</v>
      </c>
    </row>
    <row r="26" spans="1:3" ht="47.25">
      <c r="A26" s="34" t="s">
        <v>239</v>
      </c>
      <c r="B26" s="66" t="s">
        <v>30</v>
      </c>
      <c r="C26" s="47">
        <v>70</v>
      </c>
    </row>
    <row r="27" spans="1:3" ht="15.75">
      <c r="A27" s="6" t="s">
        <v>164</v>
      </c>
      <c r="B27" s="68" t="s">
        <v>241</v>
      </c>
      <c r="C27" s="27">
        <f>SUM(C28:C29)</f>
        <v>11639</v>
      </c>
    </row>
    <row r="28" spans="1:3" ht="15.75">
      <c r="A28" s="34" t="s">
        <v>164</v>
      </c>
      <c r="B28" s="66" t="s">
        <v>31</v>
      </c>
      <c r="C28" s="47">
        <v>11639</v>
      </c>
    </row>
    <row r="29" spans="1:3" ht="31.5">
      <c r="A29" s="34" t="s">
        <v>318</v>
      </c>
      <c r="B29" s="66" t="s">
        <v>32</v>
      </c>
      <c r="C29" s="47">
        <v>0</v>
      </c>
    </row>
    <row r="30" spans="1:3" ht="31.5">
      <c r="A30" s="34" t="s">
        <v>358</v>
      </c>
      <c r="B30" s="66" t="s">
        <v>337</v>
      </c>
      <c r="C30" s="47">
        <f>C31</f>
        <v>3288</v>
      </c>
    </row>
    <row r="31" spans="1:3" ht="31.5">
      <c r="A31" s="34" t="s">
        <v>357</v>
      </c>
      <c r="B31" s="66" t="s">
        <v>338</v>
      </c>
      <c r="C31" s="47">
        <v>3288</v>
      </c>
    </row>
    <row r="32" spans="1:3" ht="15.75">
      <c r="A32" s="4"/>
      <c r="B32" s="65"/>
      <c r="C32" s="47"/>
    </row>
    <row r="33" spans="1:3" ht="15.75">
      <c r="A33" s="5" t="s">
        <v>152</v>
      </c>
      <c r="B33" s="64" t="s">
        <v>33</v>
      </c>
      <c r="C33" s="99">
        <f>SUM(C34,C36)</f>
        <v>60631</v>
      </c>
    </row>
    <row r="34" spans="1:3" ht="15.75">
      <c r="A34" s="39" t="s">
        <v>187</v>
      </c>
      <c r="B34" s="66" t="s">
        <v>34</v>
      </c>
      <c r="C34" s="100">
        <f>SUM(C35)</f>
        <v>4870</v>
      </c>
    </row>
    <row r="35" spans="1:3" ht="47.25">
      <c r="A35" s="6" t="s">
        <v>18</v>
      </c>
      <c r="B35" s="68" t="s">
        <v>35</v>
      </c>
      <c r="C35" s="47">
        <v>4870</v>
      </c>
    </row>
    <row r="36" spans="1:3" ht="15.75">
      <c r="A36" s="6" t="s">
        <v>13</v>
      </c>
      <c r="B36" s="65" t="s">
        <v>36</v>
      </c>
      <c r="C36" s="47">
        <f>SUM(C38:C39)</f>
        <v>55761</v>
      </c>
    </row>
    <row r="37" spans="1:3" ht="47.25">
      <c r="A37" s="34" t="s">
        <v>188</v>
      </c>
      <c r="B37" s="66" t="s">
        <v>37</v>
      </c>
      <c r="C37" s="47">
        <f>SUM(C38)</f>
        <v>2406</v>
      </c>
    </row>
    <row r="38" spans="1:3" ht="63" customHeight="1">
      <c r="A38" s="34" t="s">
        <v>189</v>
      </c>
      <c r="B38" s="66" t="s">
        <v>38</v>
      </c>
      <c r="C38" s="47">
        <v>2406</v>
      </c>
    </row>
    <row r="39" spans="1:3" ht="47.25">
      <c r="A39" s="34" t="s">
        <v>190</v>
      </c>
      <c r="B39" s="66" t="s">
        <v>39</v>
      </c>
      <c r="C39" s="47">
        <f>C40</f>
        <v>53355</v>
      </c>
    </row>
    <row r="40" spans="1:3" ht="63" customHeight="1">
      <c r="A40" s="34" t="s">
        <v>191</v>
      </c>
      <c r="B40" s="66" t="s">
        <v>40</v>
      </c>
      <c r="C40" s="47">
        <v>53355</v>
      </c>
    </row>
    <row r="41" spans="1:3" ht="15.75">
      <c r="A41" s="10"/>
      <c r="B41" s="65"/>
      <c r="C41" s="47"/>
    </row>
    <row r="42" spans="1:3" ht="15.75">
      <c r="A42" s="5" t="s">
        <v>153</v>
      </c>
      <c r="B42" s="64" t="s">
        <v>41</v>
      </c>
      <c r="C42" s="99">
        <f>SUM(C43,C45)</f>
        <v>11872</v>
      </c>
    </row>
    <row r="43" spans="1:3" ht="31.5">
      <c r="A43" s="38" t="s">
        <v>192</v>
      </c>
      <c r="B43" s="43" t="s">
        <v>42</v>
      </c>
      <c r="C43" s="23">
        <f>SUM(C44)</f>
        <v>11385</v>
      </c>
    </row>
    <row r="44" spans="1:3" ht="47.25">
      <c r="A44" s="6" t="s">
        <v>160</v>
      </c>
      <c r="B44" s="65" t="s">
        <v>43</v>
      </c>
      <c r="C44" s="47">
        <v>11385</v>
      </c>
    </row>
    <row r="45" spans="1:3" ht="31.5">
      <c r="A45" s="38" t="s">
        <v>193</v>
      </c>
      <c r="B45" s="43" t="s">
        <v>44</v>
      </c>
      <c r="C45" s="47">
        <f>SUM(C46,C48,C49)</f>
        <v>487</v>
      </c>
    </row>
    <row r="46" spans="1:3" ht="63" customHeight="1">
      <c r="A46" s="6" t="s">
        <v>242</v>
      </c>
      <c r="B46" s="65" t="s">
        <v>45</v>
      </c>
      <c r="C46" s="27">
        <f>SUM(C47)</f>
        <v>419</v>
      </c>
    </row>
    <row r="47" spans="1:3" ht="94.5" customHeight="1">
      <c r="A47" s="83" t="s">
        <v>339</v>
      </c>
      <c r="B47" s="84" t="s">
        <v>243</v>
      </c>
      <c r="C47" s="47">
        <v>419</v>
      </c>
    </row>
    <row r="48" spans="1:3" ht="31.5">
      <c r="A48" s="85" t="s">
        <v>142</v>
      </c>
      <c r="B48" s="86" t="s">
        <v>46</v>
      </c>
      <c r="C48" s="47">
        <v>0</v>
      </c>
    </row>
    <row r="49" spans="1:3" ht="63">
      <c r="A49" s="6" t="s">
        <v>194</v>
      </c>
      <c r="B49" s="65" t="s">
        <v>47</v>
      </c>
      <c r="C49" s="51">
        <f>SUM(C50)</f>
        <v>68</v>
      </c>
    </row>
    <row r="50" spans="1:3" ht="94.5">
      <c r="A50" s="6" t="s">
        <v>166</v>
      </c>
      <c r="B50" s="67" t="s">
        <v>244</v>
      </c>
      <c r="C50" s="32">
        <v>68</v>
      </c>
    </row>
    <row r="51" spans="1:3" ht="15.75">
      <c r="A51" s="6"/>
      <c r="B51" s="67"/>
      <c r="C51" s="32"/>
    </row>
    <row r="52" spans="1:3" ht="31.5">
      <c r="A52" s="5" t="s">
        <v>161</v>
      </c>
      <c r="B52" s="64" t="s">
        <v>48</v>
      </c>
      <c r="C52" s="33">
        <f>SUM(C53,C55,C58)</f>
        <v>-74</v>
      </c>
    </row>
    <row r="53" spans="1:3" ht="31.5">
      <c r="A53" s="6" t="s">
        <v>143</v>
      </c>
      <c r="B53" s="69" t="s">
        <v>49</v>
      </c>
      <c r="C53" s="32">
        <f>SUM(C54)</f>
        <v>-75</v>
      </c>
    </row>
    <row r="54" spans="1:3" ht="47.25">
      <c r="A54" s="34" t="s">
        <v>195</v>
      </c>
      <c r="B54" s="66" t="s">
        <v>50</v>
      </c>
      <c r="C54" s="32">
        <v>-75</v>
      </c>
    </row>
    <row r="55" spans="1:3" ht="15.75">
      <c r="A55" s="34" t="s">
        <v>152</v>
      </c>
      <c r="B55" s="66" t="s">
        <v>51</v>
      </c>
      <c r="C55" s="32">
        <f>SUM(C56)</f>
        <v>0</v>
      </c>
    </row>
    <row r="56" spans="1:3" ht="31.5">
      <c r="A56" s="6" t="s">
        <v>144</v>
      </c>
      <c r="B56" s="69" t="s">
        <v>52</v>
      </c>
      <c r="C56" s="45">
        <f>SUM(C57)</f>
        <v>0</v>
      </c>
    </row>
    <row r="57" spans="1:3" ht="31.5">
      <c r="A57" s="34" t="s">
        <v>234</v>
      </c>
      <c r="B57" s="66" t="s">
        <v>245</v>
      </c>
      <c r="C57" s="32">
        <v>0</v>
      </c>
    </row>
    <row r="58" spans="1:3" ht="31.5">
      <c r="A58" s="6" t="s">
        <v>145</v>
      </c>
      <c r="B58" s="67" t="s">
        <v>53</v>
      </c>
      <c r="C58" s="32">
        <f>SUM(C59,C61,C63)</f>
        <v>1</v>
      </c>
    </row>
    <row r="59" spans="1:3" ht="15.75">
      <c r="A59" s="34" t="s">
        <v>196</v>
      </c>
      <c r="B59" s="66" t="s">
        <v>54</v>
      </c>
      <c r="C59" s="32">
        <f>SUM(C60)</f>
        <v>0</v>
      </c>
    </row>
    <row r="60" spans="1:3" ht="31.5">
      <c r="A60" s="34" t="s">
        <v>197</v>
      </c>
      <c r="B60" s="66" t="s">
        <v>246</v>
      </c>
      <c r="C60" s="32">
        <v>0</v>
      </c>
    </row>
    <row r="61" spans="1:3" ht="47.25">
      <c r="A61" s="37" t="s">
        <v>198</v>
      </c>
      <c r="B61" s="43" t="s">
        <v>55</v>
      </c>
      <c r="C61" s="32">
        <f>SUM(C62)</f>
        <v>0</v>
      </c>
    </row>
    <row r="62" spans="1:3" ht="63">
      <c r="A62" s="34" t="s">
        <v>199</v>
      </c>
      <c r="B62" s="66" t="s">
        <v>247</v>
      </c>
      <c r="C62" s="32">
        <v>0</v>
      </c>
    </row>
    <row r="63" spans="1:3" ht="15.75">
      <c r="A63" s="38" t="s">
        <v>200</v>
      </c>
      <c r="B63" s="101" t="s">
        <v>56</v>
      </c>
      <c r="C63" s="52">
        <f>SUM(C64)</f>
        <v>1</v>
      </c>
    </row>
    <row r="64" spans="1:3" ht="31.5">
      <c r="A64" s="34" t="s">
        <v>201</v>
      </c>
      <c r="B64" s="63" t="s">
        <v>248</v>
      </c>
      <c r="C64" s="32">
        <v>1</v>
      </c>
    </row>
    <row r="65" spans="1:3" ht="15.75">
      <c r="A65" s="10"/>
      <c r="B65" s="65"/>
      <c r="C65" s="32"/>
    </row>
    <row r="66" spans="1:3" ht="31.5">
      <c r="A66" s="5" t="s">
        <v>154</v>
      </c>
      <c r="B66" s="64" t="s">
        <v>57</v>
      </c>
      <c r="C66" s="31">
        <f>SUM(C67,C69,C78,C81)</f>
        <v>78775</v>
      </c>
    </row>
    <row r="67" spans="1:3" s="2" customFormat="1" ht="78.75">
      <c r="A67" s="38" t="s">
        <v>149</v>
      </c>
      <c r="B67" s="71" t="s">
        <v>58</v>
      </c>
      <c r="C67" s="32">
        <f>SUM(C68)</f>
        <v>0</v>
      </c>
    </row>
    <row r="68" spans="1:3" s="2" customFormat="1" ht="47.25" customHeight="1">
      <c r="A68" s="38" t="s">
        <v>148</v>
      </c>
      <c r="B68" s="71" t="s">
        <v>59</v>
      </c>
      <c r="C68" s="32">
        <v>0</v>
      </c>
    </row>
    <row r="69" spans="1:3" ht="78.75" customHeight="1">
      <c r="A69" s="38" t="s">
        <v>230</v>
      </c>
      <c r="B69" s="71" t="s">
        <v>60</v>
      </c>
      <c r="C69" s="32">
        <f>SUM(C70,C72,C74,C76)</f>
        <v>59659</v>
      </c>
    </row>
    <row r="70" spans="1:3" ht="63">
      <c r="A70" s="38" t="s">
        <v>228</v>
      </c>
      <c r="B70" s="71" t="s">
        <v>61</v>
      </c>
      <c r="C70" s="32">
        <f>SUM(C71)</f>
        <v>22413</v>
      </c>
    </row>
    <row r="71" spans="1:3" ht="78.75">
      <c r="A71" s="83" t="s">
        <v>249</v>
      </c>
      <c r="B71" s="84" t="s">
        <v>251</v>
      </c>
      <c r="C71" s="32">
        <v>22413</v>
      </c>
    </row>
    <row r="72" spans="1:3" ht="78.75">
      <c r="A72" s="38" t="s">
        <v>231</v>
      </c>
      <c r="B72" s="43" t="s">
        <v>62</v>
      </c>
      <c r="C72" s="32">
        <f>SUM(C73)</f>
        <v>6837</v>
      </c>
    </row>
    <row r="73" spans="1:3" ht="78.75">
      <c r="A73" s="4" t="s">
        <v>232</v>
      </c>
      <c r="B73" s="65" t="s">
        <v>63</v>
      </c>
      <c r="C73" s="32">
        <v>6837</v>
      </c>
    </row>
    <row r="74" spans="1:3" ht="47.25">
      <c r="A74" s="87" t="s">
        <v>250</v>
      </c>
      <c r="B74" s="65" t="s">
        <v>252</v>
      </c>
      <c r="C74" s="53">
        <f>SUM(C75)</f>
        <v>62</v>
      </c>
    </row>
    <row r="75" spans="1:3" ht="63">
      <c r="A75" s="87" t="s">
        <v>363</v>
      </c>
      <c r="B75" s="65" t="s">
        <v>253</v>
      </c>
      <c r="C75" s="32">
        <v>62</v>
      </c>
    </row>
    <row r="76" spans="1:3" ht="78.75" customHeight="1">
      <c r="A76" s="38" t="s">
        <v>233</v>
      </c>
      <c r="B76" s="43" t="s">
        <v>64</v>
      </c>
      <c r="C76" s="32">
        <f>SUM(C77)</f>
        <v>30347</v>
      </c>
    </row>
    <row r="77" spans="1:3" ht="63" customHeight="1">
      <c r="A77" s="4" t="s">
        <v>0</v>
      </c>
      <c r="B77" s="65" t="s">
        <v>65</v>
      </c>
      <c r="C77" s="32">
        <v>30347</v>
      </c>
    </row>
    <row r="78" spans="1:3" ht="31.5">
      <c r="A78" s="4" t="s">
        <v>14</v>
      </c>
      <c r="B78" s="65" t="s">
        <v>66</v>
      </c>
      <c r="C78" s="32">
        <f>C79</f>
        <v>2283</v>
      </c>
    </row>
    <row r="79" spans="1:3" ht="47.25">
      <c r="A79" s="4" t="s">
        <v>1</v>
      </c>
      <c r="B79" s="65" t="s">
        <v>67</v>
      </c>
      <c r="C79" s="32">
        <f>SUM(C80)</f>
        <v>2283</v>
      </c>
    </row>
    <row r="80" spans="1:3" ht="47.25" customHeight="1">
      <c r="A80" s="4" t="s">
        <v>17</v>
      </c>
      <c r="B80" s="65" t="s">
        <v>68</v>
      </c>
      <c r="C80" s="32">
        <v>2283</v>
      </c>
    </row>
    <row r="81" spans="1:3" ht="78.75" customHeight="1">
      <c r="A81" s="4" t="s">
        <v>3</v>
      </c>
      <c r="B81" s="65" t="s">
        <v>69</v>
      </c>
      <c r="C81" s="32">
        <f>SUM(,C82)</f>
        <v>16833</v>
      </c>
    </row>
    <row r="82" spans="1:3" ht="78.75" customHeight="1">
      <c r="A82" s="4" t="s">
        <v>4</v>
      </c>
      <c r="B82" s="65" t="s">
        <v>70</v>
      </c>
      <c r="C82" s="32">
        <f>SUM(C83)</f>
        <v>16833</v>
      </c>
    </row>
    <row r="83" spans="1:3" ht="78.75">
      <c r="A83" s="4" t="s">
        <v>5</v>
      </c>
      <c r="B83" s="65" t="s">
        <v>71</v>
      </c>
      <c r="C83" s="32">
        <v>16833</v>
      </c>
    </row>
    <row r="84" spans="1:3" ht="15.75">
      <c r="A84" s="4"/>
      <c r="B84" s="65"/>
      <c r="C84" s="32"/>
    </row>
    <row r="85" spans="1:3" s="1" customFormat="1" ht="15.75">
      <c r="A85" s="5" t="s">
        <v>157</v>
      </c>
      <c r="B85" s="64" t="s">
        <v>72</v>
      </c>
      <c r="C85" s="31">
        <f>C86</f>
        <v>4475</v>
      </c>
    </row>
    <row r="86" spans="1:3" ht="15.75">
      <c r="A86" s="4" t="s">
        <v>15</v>
      </c>
      <c r="B86" s="65" t="s">
        <v>73</v>
      </c>
      <c r="C86" s="53">
        <f>SUM(C87:C91)</f>
        <v>4475</v>
      </c>
    </row>
    <row r="87" spans="1:3" ht="31.5">
      <c r="A87" s="83" t="s">
        <v>254</v>
      </c>
      <c r="B87" s="84" t="s">
        <v>258</v>
      </c>
      <c r="C87" s="32">
        <v>404</v>
      </c>
    </row>
    <row r="88" spans="1:3" ht="31.5">
      <c r="A88" s="83" t="s">
        <v>255</v>
      </c>
      <c r="B88" s="84" t="s">
        <v>259</v>
      </c>
      <c r="C88" s="32">
        <v>201</v>
      </c>
    </row>
    <row r="89" spans="1:3" ht="15.75">
      <c r="A89" s="83" t="s">
        <v>256</v>
      </c>
      <c r="B89" s="84" t="s">
        <v>260</v>
      </c>
      <c r="C89" s="32">
        <v>426</v>
      </c>
    </row>
    <row r="90" spans="1:3" ht="15.75">
      <c r="A90" s="83" t="s">
        <v>257</v>
      </c>
      <c r="B90" s="84" t="s">
        <v>261</v>
      </c>
      <c r="C90" s="32">
        <v>3444</v>
      </c>
    </row>
    <row r="91" spans="1:3" ht="31.5">
      <c r="A91" s="89" t="s">
        <v>316</v>
      </c>
      <c r="B91" s="84" t="s">
        <v>317</v>
      </c>
      <c r="C91" s="32">
        <v>0</v>
      </c>
    </row>
    <row r="92" spans="1:3" ht="15.75">
      <c r="A92" s="4"/>
      <c r="B92" s="65"/>
      <c r="C92" s="32"/>
    </row>
    <row r="93" spans="1:3" s="1" customFormat="1" ht="31.5">
      <c r="A93" s="5" t="s">
        <v>262</v>
      </c>
      <c r="B93" s="72" t="s">
        <v>74</v>
      </c>
      <c r="C93" s="31">
        <f>C94+C97</f>
        <v>3347</v>
      </c>
    </row>
    <row r="94" spans="1:3" s="1" customFormat="1" ht="15.75">
      <c r="A94" s="37" t="s">
        <v>263</v>
      </c>
      <c r="B94" s="88" t="s">
        <v>271</v>
      </c>
      <c r="C94" s="32">
        <f>SUM(C95)</f>
        <v>2382</v>
      </c>
    </row>
    <row r="95" spans="1:3" ht="15.75">
      <c r="A95" s="37" t="s">
        <v>264</v>
      </c>
      <c r="B95" s="88" t="s">
        <v>272</v>
      </c>
      <c r="C95" s="53">
        <f>SUM(C96)</f>
        <v>2382</v>
      </c>
    </row>
    <row r="96" spans="1:3" ht="31.5">
      <c r="A96" s="4" t="s">
        <v>265</v>
      </c>
      <c r="B96" s="88" t="s">
        <v>273</v>
      </c>
      <c r="C96" s="32">
        <v>2382</v>
      </c>
    </row>
    <row r="97" spans="1:3" ht="15.75">
      <c r="A97" s="37" t="s">
        <v>266</v>
      </c>
      <c r="B97" s="88" t="s">
        <v>274</v>
      </c>
      <c r="C97" s="53">
        <f>SUM(C98,C100)</f>
        <v>965</v>
      </c>
    </row>
    <row r="98" spans="1:3" ht="31.5">
      <c r="A98" s="89" t="s">
        <v>267</v>
      </c>
      <c r="B98" s="84" t="s">
        <v>275</v>
      </c>
      <c r="C98" s="53">
        <f>SUM(C99)</f>
        <v>246</v>
      </c>
    </row>
    <row r="99" spans="1:3" ht="31.5" customHeight="1">
      <c r="A99" s="83" t="s">
        <v>268</v>
      </c>
      <c r="B99" s="84" t="s">
        <v>276</v>
      </c>
      <c r="C99" s="32">
        <v>246</v>
      </c>
    </row>
    <row r="100" spans="1:3" ht="15.75">
      <c r="A100" s="37" t="s">
        <v>269</v>
      </c>
      <c r="B100" s="73" t="s">
        <v>277</v>
      </c>
      <c r="C100" s="53">
        <f>SUM(C101)</f>
        <v>719</v>
      </c>
    </row>
    <row r="101" spans="1:3" ht="31.5">
      <c r="A101" s="4" t="s">
        <v>270</v>
      </c>
      <c r="B101" s="69" t="s">
        <v>278</v>
      </c>
      <c r="C101" s="32">
        <v>719</v>
      </c>
    </row>
    <row r="102" spans="1:3" ht="15.75">
      <c r="A102" s="4"/>
      <c r="B102" s="65"/>
      <c r="C102" s="32"/>
    </row>
    <row r="103" spans="1:3" ht="15.75" customHeight="1">
      <c r="A103" s="5" t="s">
        <v>155</v>
      </c>
      <c r="B103" s="64" t="s">
        <v>75</v>
      </c>
      <c r="C103" s="33">
        <f>SUM(C104,C106,C111)</f>
        <v>62609</v>
      </c>
    </row>
    <row r="104" spans="1:3" ht="15.75">
      <c r="A104" s="37" t="s">
        <v>202</v>
      </c>
      <c r="B104" s="43" t="s">
        <v>76</v>
      </c>
      <c r="C104" s="32">
        <f>SUM(C105)</f>
        <v>679</v>
      </c>
    </row>
    <row r="105" spans="1:3" ht="31.5">
      <c r="A105" s="37" t="s">
        <v>19</v>
      </c>
      <c r="B105" s="43" t="s">
        <v>77</v>
      </c>
      <c r="C105" s="32">
        <v>679</v>
      </c>
    </row>
    <row r="106" spans="1:3" ht="78.75" customHeight="1">
      <c r="A106" s="37" t="s">
        <v>6</v>
      </c>
      <c r="B106" s="73" t="s">
        <v>78</v>
      </c>
      <c r="C106" s="32">
        <f>SUM(C107,C109)</f>
        <v>53527</v>
      </c>
    </row>
    <row r="107" spans="1:3" ht="78.75" customHeight="1">
      <c r="A107" s="4" t="s">
        <v>7</v>
      </c>
      <c r="B107" s="65" t="s">
        <v>279</v>
      </c>
      <c r="C107" s="32">
        <f>SUM(C108)</f>
        <v>53527</v>
      </c>
    </row>
    <row r="108" spans="1:3" ht="94.5">
      <c r="A108" s="37" t="s">
        <v>8</v>
      </c>
      <c r="B108" s="43" t="s">
        <v>280</v>
      </c>
      <c r="C108" s="32">
        <v>53527</v>
      </c>
    </row>
    <row r="109" spans="1:3" ht="78.75" customHeight="1">
      <c r="A109" s="91" t="s">
        <v>340</v>
      </c>
      <c r="B109" s="90" t="s">
        <v>281</v>
      </c>
      <c r="C109" s="27">
        <f>SUM(C110)</f>
        <v>0</v>
      </c>
    </row>
    <row r="110" spans="1:3" ht="78.75" customHeight="1">
      <c r="A110" s="6" t="s">
        <v>310</v>
      </c>
      <c r="B110" s="80" t="s">
        <v>282</v>
      </c>
      <c r="C110" s="32">
        <v>0</v>
      </c>
    </row>
    <row r="111" spans="1:3" ht="47.25" customHeight="1">
      <c r="A111" s="38" t="s">
        <v>223</v>
      </c>
      <c r="B111" s="71" t="s">
        <v>79</v>
      </c>
      <c r="C111" s="32">
        <f>SUM(C112,C114)</f>
        <v>8403</v>
      </c>
    </row>
    <row r="112" spans="1:3" ht="31.5">
      <c r="A112" s="37" t="s">
        <v>203</v>
      </c>
      <c r="B112" s="43" t="s">
        <v>80</v>
      </c>
      <c r="C112" s="32">
        <f>SUM(C113)</f>
        <v>6042</v>
      </c>
    </row>
    <row r="113" spans="1:3" ht="47.25">
      <c r="A113" s="4" t="s">
        <v>147</v>
      </c>
      <c r="B113" s="69" t="s">
        <v>81</v>
      </c>
      <c r="C113" s="32">
        <v>6042</v>
      </c>
    </row>
    <row r="114" spans="1:3" ht="47.25">
      <c r="A114" s="37" t="s">
        <v>9</v>
      </c>
      <c r="B114" s="73" t="s">
        <v>82</v>
      </c>
      <c r="C114" s="32">
        <f>SUM(C115)</f>
        <v>2361</v>
      </c>
    </row>
    <row r="115" spans="1:3" ht="47.25" customHeight="1">
      <c r="A115" s="4" t="s">
        <v>10</v>
      </c>
      <c r="B115" s="69" t="s">
        <v>83</v>
      </c>
      <c r="C115" s="32">
        <v>2361</v>
      </c>
    </row>
    <row r="116" spans="1:3" ht="15.75">
      <c r="A116" s="4"/>
      <c r="B116" s="65"/>
      <c r="C116" s="32"/>
    </row>
    <row r="117" spans="1:3" ht="15.75">
      <c r="A117" s="5" t="s">
        <v>156</v>
      </c>
      <c r="B117" s="64" t="s">
        <v>84</v>
      </c>
      <c r="C117" s="31">
        <f>SUM(C118,C121,C122,C124,C126,C129,C136,C137,C141,C143,C145,C146,C147,C148)</f>
        <v>34486</v>
      </c>
    </row>
    <row r="118" spans="1:3" ht="31.5">
      <c r="A118" s="3" t="s">
        <v>140</v>
      </c>
      <c r="B118" s="65" t="s">
        <v>85</v>
      </c>
      <c r="C118" s="32">
        <f>SUM(C119,C120)</f>
        <v>388</v>
      </c>
    </row>
    <row r="119" spans="1:3" ht="127.5" customHeight="1">
      <c r="A119" s="34" t="s">
        <v>341</v>
      </c>
      <c r="B119" s="66" t="s">
        <v>86</v>
      </c>
      <c r="C119" s="32">
        <v>376</v>
      </c>
    </row>
    <row r="120" spans="1:3" ht="63">
      <c r="A120" s="34" t="s">
        <v>204</v>
      </c>
      <c r="B120" s="66" t="s">
        <v>87</v>
      </c>
      <c r="C120" s="32">
        <v>12</v>
      </c>
    </row>
    <row r="121" spans="1:3" ht="63">
      <c r="A121" s="3" t="s">
        <v>141</v>
      </c>
      <c r="B121" s="65" t="s">
        <v>88</v>
      </c>
      <c r="C121" s="32">
        <v>144</v>
      </c>
    </row>
    <row r="122" spans="1:3" ht="63">
      <c r="A122" s="3" t="s">
        <v>137</v>
      </c>
      <c r="B122" s="65" t="s">
        <v>89</v>
      </c>
      <c r="C122" s="32">
        <f>C123</f>
        <v>8</v>
      </c>
    </row>
    <row r="123" spans="1:3" ht="63">
      <c r="A123" s="3" t="s">
        <v>359</v>
      </c>
      <c r="B123" s="65" t="s">
        <v>360</v>
      </c>
      <c r="C123" s="32">
        <v>8</v>
      </c>
    </row>
    <row r="124" spans="1:3" ht="47.25">
      <c r="A124" s="11" t="s">
        <v>162</v>
      </c>
      <c r="B124" s="68" t="s">
        <v>90</v>
      </c>
      <c r="C124" s="32">
        <f>SUM(C125)</f>
        <v>-85</v>
      </c>
    </row>
    <row r="125" spans="1:3" ht="47.25">
      <c r="A125" s="34" t="s">
        <v>205</v>
      </c>
      <c r="B125" s="63" t="s">
        <v>91</v>
      </c>
      <c r="C125" s="32">
        <v>-85</v>
      </c>
    </row>
    <row r="126" spans="1:3" ht="31.5">
      <c r="A126" s="34" t="s">
        <v>218</v>
      </c>
      <c r="B126" s="63" t="s">
        <v>295</v>
      </c>
      <c r="C126" s="52">
        <f>SUM(C127)</f>
        <v>-37</v>
      </c>
    </row>
    <row r="127" spans="1:3" ht="47.25">
      <c r="A127" s="34" t="s">
        <v>293</v>
      </c>
      <c r="B127" s="94" t="s">
        <v>296</v>
      </c>
      <c r="C127" s="52">
        <f>SUM(C128)</f>
        <v>-37</v>
      </c>
    </row>
    <row r="128" spans="1:3" ht="63">
      <c r="A128" s="83" t="s">
        <v>294</v>
      </c>
      <c r="B128" s="93" t="s">
        <v>297</v>
      </c>
      <c r="C128" s="32">
        <v>-37</v>
      </c>
    </row>
    <row r="129" spans="1:3" ht="114" customHeight="1">
      <c r="A129" s="97" t="s">
        <v>342</v>
      </c>
      <c r="B129" s="86" t="s">
        <v>311</v>
      </c>
      <c r="C129" s="32">
        <f>SUM(C130:C135)</f>
        <v>2103</v>
      </c>
    </row>
    <row r="130" spans="1:3" ht="31.5">
      <c r="A130" s="39" t="s">
        <v>312</v>
      </c>
      <c r="B130" s="43" t="s">
        <v>92</v>
      </c>
      <c r="C130" s="32">
        <v>1505</v>
      </c>
    </row>
    <row r="131" spans="1:3" ht="47.25">
      <c r="A131" s="39" t="s">
        <v>313</v>
      </c>
      <c r="B131" s="43" t="s">
        <v>93</v>
      </c>
      <c r="C131" s="32">
        <v>39</v>
      </c>
    </row>
    <row r="132" spans="1:3" ht="31.5" customHeight="1">
      <c r="A132" s="35" t="s">
        <v>314</v>
      </c>
      <c r="B132" s="43" t="s">
        <v>94</v>
      </c>
      <c r="C132" s="32">
        <v>6</v>
      </c>
    </row>
    <row r="133" spans="1:3" ht="31.5" customHeight="1">
      <c r="A133" s="11" t="s">
        <v>2</v>
      </c>
      <c r="B133" s="80" t="s">
        <v>95</v>
      </c>
      <c r="C133" s="32">
        <v>0</v>
      </c>
    </row>
    <row r="134" spans="1:3" ht="31.5">
      <c r="A134" s="39" t="s">
        <v>206</v>
      </c>
      <c r="B134" s="43" t="s">
        <v>96</v>
      </c>
      <c r="C134" s="32">
        <v>355</v>
      </c>
    </row>
    <row r="135" spans="1:3" ht="31.5">
      <c r="A135" s="39" t="s">
        <v>207</v>
      </c>
      <c r="B135" s="43" t="s">
        <v>97</v>
      </c>
      <c r="C135" s="32">
        <v>198</v>
      </c>
    </row>
    <row r="136" spans="1:3" ht="63">
      <c r="A136" s="3" t="s">
        <v>138</v>
      </c>
      <c r="B136" s="65" t="s">
        <v>98</v>
      </c>
      <c r="C136" s="32">
        <v>2423</v>
      </c>
    </row>
    <row r="137" spans="1:3" ht="31.5">
      <c r="A137" s="3" t="s">
        <v>283</v>
      </c>
      <c r="B137" s="65" t="s">
        <v>99</v>
      </c>
      <c r="C137" s="32">
        <f>SUM(C138,C140)</f>
        <v>56</v>
      </c>
    </row>
    <row r="138" spans="1:3" ht="47.25">
      <c r="A138" s="89" t="s">
        <v>284</v>
      </c>
      <c r="B138" s="84" t="s">
        <v>287</v>
      </c>
      <c r="C138" s="32">
        <f>SUM(C139)</f>
        <v>0</v>
      </c>
    </row>
    <row r="139" spans="1:3" ht="47.25" customHeight="1">
      <c r="A139" s="92" t="s">
        <v>285</v>
      </c>
      <c r="B139" s="93" t="s">
        <v>288</v>
      </c>
      <c r="C139" s="32">
        <v>0</v>
      </c>
    </row>
    <row r="140" spans="1:3" ht="31.5">
      <c r="A140" s="83" t="s">
        <v>286</v>
      </c>
      <c r="B140" s="93" t="s">
        <v>289</v>
      </c>
      <c r="C140" s="32">
        <v>56</v>
      </c>
    </row>
    <row r="141" spans="1:3" ht="47.25" customHeight="1">
      <c r="A141" s="11" t="s">
        <v>165</v>
      </c>
      <c r="B141" s="68" t="s">
        <v>100</v>
      </c>
      <c r="C141" s="32">
        <f>SUM(C142)</f>
        <v>48</v>
      </c>
    </row>
    <row r="142" spans="1:3" ht="47.25" customHeight="1">
      <c r="A142" s="39" t="s">
        <v>220</v>
      </c>
      <c r="B142" s="43" t="s">
        <v>101</v>
      </c>
      <c r="C142" s="32">
        <v>48</v>
      </c>
    </row>
    <row r="143" spans="1:3" ht="63">
      <c r="A143" s="89" t="s">
        <v>290</v>
      </c>
      <c r="B143" s="93" t="s">
        <v>298</v>
      </c>
      <c r="C143" s="54">
        <f>SUM(C144)</f>
        <v>192</v>
      </c>
    </row>
    <row r="144" spans="1:3" ht="78.75">
      <c r="A144" s="89" t="s">
        <v>291</v>
      </c>
      <c r="B144" s="93" t="s">
        <v>299</v>
      </c>
      <c r="C144" s="32">
        <v>192</v>
      </c>
    </row>
    <row r="145" spans="1:3" ht="31.5" customHeight="1">
      <c r="A145" s="89" t="s">
        <v>343</v>
      </c>
      <c r="B145" s="93" t="s">
        <v>344</v>
      </c>
      <c r="C145" s="32">
        <v>77</v>
      </c>
    </row>
    <row r="146" spans="1:3" ht="63" customHeight="1">
      <c r="A146" s="89" t="s">
        <v>292</v>
      </c>
      <c r="B146" s="93" t="s">
        <v>300</v>
      </c>
      <c r="C146" s="32">
        <v>1521</v>
      </c>
    </row>
    <row r="147" spans="1:3" ht="31.5" customHeight="1">
      <c r="A147" s="89" t="s">
        <v>345</v>
      </c>
      <c r="B147" s="84" t="s">
        <v>346</v>
      </c>
      <c r="C147" s="32">
        <v>772</v>
      </c>
    </row>
    <row r="148" spans="1:3" ht="31.5">
      <c r="A148" s="3" t="s">
        <v>139</v>
      </c>
      <c r="B148" s="65" t="s">
        <v>102</v>
      </c>
      <c r="C148" s="32">
        <f>SUM(C149)</f>
        <v>26876</v>
      </c>
    </row>
    <row r="149" spans="1:3" ht="47.25">
      <c r="A149" s="35" t="s">
        <v>209</v>
      </c>
      <c r="B149" s="43" t="s">
        <v>103</v>
      </c>
      <c r="C149" s="32">
        <v>26876</v>
      </c>
    </row>
    <row r="150" spans="1:3" ht="15.75">
      <c r="A150" s="12"/>
      <c r="B150" s="70"/>
      <c r="C150" s="32"/>
    </row>
    <row r="151" spans="1:3" ht="15.75">
      <c r="A151" s="13" t="s">
        <v>158</v>
      </c>
      <c r="B151" s="74" t="s">
        <v>104</v>
      </c>
      <c r="C151" s="31">
        <f>SUM(C152,C154)</f>
        <v>314</v>
      </c>
    </row>
    <row r="152" spans="1:3" ht="15.75">
      <c r="A152" s="4" t="s">
        <v>210</v>
      </c>
      <c r="B152" s="70" t="s">
        <v>105</v>
      </c>
      <c r="C152" s="32">
        <f>SUM(C153)</f>
        <v>4</v>
      </c>
    </row>
    <row r="153" spans="1:3" ht="31.5">
      <c r="A153" s="4" t="s">
        <v>167</v>
      </c>
      <c r="B153" s="70" t="s">
        <v>106</v>
      </c>
      <c r="C153" s="32">
        <v>4</v>
      </c>
    </row>
    <row r="154" spans="1:3" ht="15.75">
      <c r="A154" s="40" t="s">
        <v>158</v>
      </c>
      <c r="B154" s="71" t="s">
        <v>107</v>
      </c>
      <c r="C154" s="32">
        <f>SUM(C155)</f>
        <v>310</v>
      </c>
    </row>
    <row r="155" spans="1:3" ht="15.75">
      <c r="A155" s="4" t="s">
        <v>20</v>
      </c>
      <c r="B155" s="70" t="s">
        <v>108</v>
      </c>
      <c r="C155" s="32">
        <v>310</v>
      </c>
    </row>
    <row r="156" spans="1:3" ht="15.75">
      <c r="A156" s="6"/>
      <c r="B156" s="67"/>
      <c r="C156" s="32"/>
    </row>
    <row r="157" spans="1:3" ht="15.75">
      <c r="A157" s="14" t="s">
        <v>169</v>
      </c>
      <c r="B157" s="64" t="s">
        <v>109</v>
      </c>
      <c r="C157" s="16">
        <f>SUM(C158,C215,C220)</f>
        <v>578978</v>
      </c>
    </row>
    <row r="158" spans="1:3" ht="31.5">
      <c r="A158" s="59" t="s">
        <v>225</v>
      </c>
      <c r="B158" s="15" t="s">
        <v>110</v>
      </c>
      <c r="C158" s="16">
        <f>SUM(C159,C181,C206,C210)</f>
        <v>588506</v>
      </c>
    </row>
    <row r="159" spans="1:3" ht="31.5">
      <c r="A159" s="5" t="s">
        <v>352</v>
      </c>
      <c r="B159" s="17" t="s">
        <v>111</v>
      </c>
      <c r="C159" s="18">
        <f>SUM(C160,C162)</f>
        <v>69336</v>
      </c>
    </row>
    <row r="160" spans="1:3" ht="63">
      <c r="A160" s="6" t="s">
        <v>315</v>
      </c>
      <c r="B160" s="56" t="s">
        <v>112</v>
      </c>
      <c r="C160" s="42">
        <f>SUM(C161)</f>
        <v>0</v>
      </c>
    </row>
    <row r="161" spans="1:3" ht="47.25">
      <c r="A161" s="6" t="s">
        <v>226</v>
      </c>
      <c r="B161" s="56" t="s">
        <v>113</v>
      </c>
      <c r="C161" s="42">
        <v>0</v>
      </c>
    </row>
    <row r="162" spans="1:3" ht="15.75">
      <c r="A162" s="57" t="s">
        <v>211</v>
      </c>
      <c r="B162" s="56" t="s">
        <v>114</v>
      </c>
      <c r="C162" s="42">
        <f>SUM(C163)</f>
        <v>69336</v>
      </c>
    </row>
    <row r="163" spans="1:3" ht="15.75">
      <c r="A163" s="57" t="s">
        <v>170</v>
      </c>
      <c r="B163" s="56" t="s">
        <v>115</v>
      </c>
      <c r="C163" s="42">
        <f>SUM(C164:C179)</f>
        <v>69336</v>
      </c>
    </row>
    <row r="164" spans="1:3" ht="94.5">
      <c r="A164" s="61" t="s">
        <v>301</v>
      </c>
      <c r="B164" s="56" t="s">
        <v>115</v>
      </c>
      <c r="C164" s="42">
        <v>4</v>
      </c>
    </row>
    <row r="165" spans="1:3" ht="78.75" customHeight="1">
      <c r="A165" s="79" t="s">
        <v>171</v>
      </c>
      <c r="B165" s="26" t="s">
        <v>115</v>
      </c>
      <c r="C165" s="42">
        <v>1620</v>
      </c>
    </row>
    <row r="166" spans="1:3" ht="47.25">
      <c r="A166" s="79" t="s">
        <v>302</v>
      </c>
      <c r="B166" s="26" t="s">
        <v>115</v>
      </c>
      <c r="C166" s="42">
        <v>5181</v>
      </c>
    </row>
    <row r="167" spans="1:3" ht="31.5" customHeight="1">
      <c r="A167" s="21" t="s">
        <v>303</v>
      </c>
      <c r="B167" s="19" t="s">
        <v>115</v>
      </c>
      <c r="C167" s="20">
        <v>0</v>
      </c>
    </row>
    <row r="168" spans="1:3" ht="47.25" customHeight="1">
      <c r="A168" s="21" t="s">
        <v>304</v>
      </c>
      <c r="B168" s="19" t="s">
        <v>115</v>
      </c>
      <c r="C168" s="20">
        <v>0</v>
      </c>
    </row>
    <row r="169" spans="1:3" ht="31.5" customHeight="1">
      <c r="A169" s="22" t="s">
        <v>305</v>
      </c>
      <c r="B169" s="19" t="s">
        <v>115</v>
      </c>
      <c r="C169" s="20">
        <v>0</v>
      </c>
    </row>
    <row r="170" spans="1:3" ht="63" customHeight="1">
      <c r="A170" s="22" t="s">
        <v>306</v>
      </c>
      <c r="B170" s="19" t="s">
        <v>115</v>
      </c>
      <c r="C170" s="20">
        <v>0</v>
      </c>
    </row>
    <row r="171" spans="1:3" ht="31.5" customHeight="1">
      <c r="A171" s="21" t="s">
        <v>307</v>
      </c>
      <c r="B171" s="19" t="s">
        <v>115</v>
      </c>
      <c r="C171" s="20">
        <v>0</v>
      </c>
    </row>
    <row r="172" spans="1:3" ht="63">
      <c r="A172" s="21" t="s">
        <v>308</v>
      </c>
      <c r="B172" s="19" t="s">
        <v>115</v>
      </c>
      <c r="C172" s="20">
        <v>0</v>
      </c>
    </row>
    <row r="173" spans="1:3" ht="31.5">
      <c r="A173" s="108" t="s">
        <v>320</v>
      </c>
      <c r="B173" s="19" t="s">
        <v>115</v>
      </c>
      <c r="C173" s="20">
        <v>0</v>
      </c>
    </row>
    <row r="174" spans="1:3" ht="15.75">
      <c r="A174" s="108" t="s">
        <v>321</v>
      </c>
      <c r="B174" s="19" t="s">
        <v>115</v>
      </c>
      <c r="C174" s="20">
        <v>20924</v>
      </c>
    </row>
    <row r="175" spans="1:3" ht="63">
      <c r="A175" s="108" t="s">
        <v>322</v>
      </c>
      <c r="B175" s="19" t="s">
        <v>115</v>
      </c>
      <c r="C175" s="20">
        <v>0</v>
      </c>
    </row>
    <row r="176" spans="1:3" ht="94.5" customHeight="1">
      <c r="A176" s="108" t="s">
        <v>323</v>
      </c>
      <c r="B176" s="19" t="s">
        <v>115</v>
      </c>
      <c r="C176" s="20">
        <v>41607</v>
      </c>
    </row>
    <row r="177" spans="1:3" ht="63">
      <c r="A177" s="108" t="s">
        <v>324</v>
      </c>
      <c r="B177" s="19" t="s">
        <v>115</v>
      </c>
      <c r="C177" s="20">
        <v>0</v>
      </c>
    </row>
    <row r="178" spans="1:3" ht="78.75">
      <c r="A178" s="109" t="s">
        <v>353</v>
      </c>
      <c r="B178" s="19" t="s">
        <v>115</v>
      </c>
      <c r="C178" s="20">
        <v>0</v>
      </c>
    </row>
    <row r="179" spans="1:3" ht="94.5" customHeight="1">
      <c r="A179" s="123" t="s">
        <v>347</v>
      </c>
      <c r="B179" s="70" t="s">
        <v>115</v>
      </c>
      <c r="C179" s="20">
        <v>0</v>
      </c>
    </row>
    <row r="180" spans="1:3" ht="15.75">
      <c r="A180" s="124"/>
      <c r="B180" s="19"/>
      <c r="C180" s="20"/>
    </row>
    <row r="181" spans="1:3" ht="31.5">
      <c r="A181" s="44" t="s">
        <v>172</v>
      </c>
      <c r="B181" s="95" t="s">
        <v>116</v>
      </c>
      <c r="C181" s="96">
        <f>SUM(C182,C184,C186,C196,C198,C200,C202)</f>
        <v>518628</v>
      </c>
    </row>
    <row r="182" spans="1:3" ht="31.5" customHeight="1">
      <c r="A182" s="11" t="s">
        <v>212</v>
      </c>
      <c r="B182" s="24" t="s">
        <v>117</v>
      </c>
      <c r="C182" s="23">
        <f>SUM(C183)</f>
        <v>8350</v>
      </c>
    </row>
    <row r="183" spans="1:3" ht="31.5">
      <c r="A183" s="39" t="s">
        <v>173</v>
      </c>
      <c r="B183" s="49" t="s">
        <v>118</v>
      </c>
      <c r="C183" s="23">
        <v>8350</v>
      </c>
    </row>
    <row r="184" spans="1:3" ht="47.25">
      <c r="A184" s="4" t="s">
        <v>213</v>
      </c>
      <c r="B184" s="24" t="s">
        <v>119</v>
      </c>
      <c r="C184" s="27">
        <f>SUM(C185)</f>
        <v>61193</v>
      </c>
    </row>
    <row r="185" spans="1:3" ht="47.25">
      <c r="A185" s="3" t="s">
        <v>174</v>
      </c>
      <c r="B185" s="24" t="s">
        <v>120</v>
      </c>
      <c r="C185" s="23">
        <v>61193</v>
      </c>
    </row>
    <row r="186" spans="1:3" ht="31.5">
      <c r="A186" s="3" t="s">
        <v>214</v>
      </c>
      <c r="B186" s="24" t="s">
        <v>121</v>
      </c>
      <c r="C186" s="27">
        <f>SUM(C187)</f>
        <v>14582</v>
      </c>
    </row>
    <row r="187" spans="1:3" ht="31.5">
      <c r="A187" s="35" t="s">
        <v>175</v>
      </c>
      <c r="B187" s="36" t="s">
        <v>122</v>
      </c>
      <c r="C187" s="25">
        <f>SUM(C188:C195)</f>
        <v>14582</v>
      </c>
    </row>
    <row r="188" spans="1:3" ht="47.25" customHeight="1">
      <c r="A188" s="21" t="s">
        <v>328</v>
      </c>
      <c r="B188" s="26" t="s">
        <v>122</v>
      </c>
      <c r="C188" s="25">
        <v>244</v>
      </c>
    </row>
    <row r="189" spans="1:3" ht="31.5" customHeight="1">
      <c r="A189" s="21" t="s">
        <v>319</v>
      </c>
      <c r="B189" s="26" t="s">
        <v>122</v>
      </c>
      <c r="C189" s="25">
        <v>1831</v>
      </c>
    </row>
    <row r="190" spans="1:3" ht="31.5">
      <c r="A190" s="21" t="s">
        <v>221</v>
      </c>
      <c r="B190" s="26" t="s">
        <v>122</v>
      </c>
      <c r="C190" s="25">
        <v>1127</v>
      </c>
    </row>
    <row r="191" spans="1:3" ht="63" customHeight="1">
      <c r="A191" s="21" t="s">
        <v>222</v>
      </c>
      <c r="B191" s="26" t="s">
        <v>122</v>
      </c>
      <c r="C191" s="25">
        <v>0</v>
      </c>
    </row>
    <row r="192" spans="1:3" ht="47.25">
      <c r="A192" s="21" t="s">
        <v>176</v>
      </c>
      <c r="B192" s="26" t="s">
        <v>122</v>
      </c>
      <c r="C192" s="25">
        <v>4941</v>
      </c>
    </row>
    <row r="193" spans="1:3" ht="47.25">
      <c r="A193" s="21" t="s">
        <v>177</v>
      </c>
      <c r="B193" s="26" t="s">
        <v>122</v>
      </c>
      <c r="C193" s="25">
        <v>6230</v>
      </c>
    </row>
    <row r="194" spans="1:3" ht="31.5">
      <c r="A194" s="21" t="s">
        <v>309</v>
      </c>
      <c r="B194" s="26" t="s">
        <v>122</v>
      </c>
      <c r="C194" s="25">
        <v>38</v>
      </c>
    </row>
    <row r="195" spans="1:3" ht="31.5">
      <c r="A195" s="29" t="s">
        <v>146</v>
      </c>
      <c r="B195" s="26" t="s">
        <v>122</v>
      </c>
      <c r="C195" s="25">
        <v>171</v>
      </c>
    </row>
    <row r="196" spans="1:3" ht="63" customHeight="1">
      <c r="A196" s="35" t="s">
        <v>215</v>
      </c>
      <c r="B196" s="26" t="s">
        <v>123</v>
      </c>
      <c r="C196" s="27">
        <f>SUM(C197)</f>
        <v>0</v>
      </c>
    </row>
    <row r="197" spans="1:3" ht="63" customHeight="1">
      <c r="A197" s="35" t="s">
        <v>178</v>
      </c>
      <c r="B197" s="36" t="s">
        <v>124</v>
      </c>
      <c r="C197" s="25">
        <v>0</v>
      </c>
    </row>
    <row r="198" spans="1:3" ht="78.75">
      <c r="A198" s="3" t="s">
        <v>216</v>
      </c>
      <c r="B198" s="26" t="s">
        <v>125</v>
      </c>
      <c r="C198" s="27">
        <f>SUM(C199)</f>
        <v>23793</v>
      </c>
    </row>
    <row r="199" spans="1:3" ht="63" customHeight="1">
      <c r="A199" s="35" t="s">
        <v>179</v>
      </c>
      <c r="B199" s="36" t="s">
        <v>126</v>
      </c>
      <c r="C199" s="25">
        <v>23793</v>
      </c>
    </row>
    <row r="200" spans="1:3" ht="31.5">
      <c r="A200" s="57" t="s">
        <v>348</v>
      </c>
      <c r="B200" s="56" t="s">
        <v>349</v>
      </c>
      <c r="C200" s="42">
        <f>SUM(C201)</f>
        <v>0</v>
      </c>
    </row>
    <row r="201" spans="1:3" ht="31.5">
      <c r="A201" s="57" t="s">
        <v>350</v>
      </c>
      <c r="B201" s="56" t="s">
        <v>351</v>
      </c>
      <c r="C201" s="42">
        <v>0</v>
      </c>
    </row>
    <row r="202" spans="1:3" ht="15.75">
      <c r="A202" s="4" t="s">
        <v>217</v>
      </c>
      <c r="B202" s="26" t="s">
        <v>127</v>
      </c>
      <c r="C202" s="27">
        <f>SUM(C203)</f>
        <v>410710</v>
      </c>
    </row>
    <row r="203" spans="1:3" ht="15.75">
      <c r="A203" s="35" t="s">
        <v>180</v>
      </c>
      <c r="B203" s="36" t="s">
        <v>128</v>
      </c>
      <c r="C203" s="25">
        <f>SUM(C204:C204)</f>
        <v>410710</v>
      </c>
    </row>
    <row r="204" spans="1:3" ht="31.5">
      <c r="A204" s="79" t="s">
        <v>329</v>
      </c>
      <c r="B204" s="26" t="s">
        <v>128</v>
      </c>
      <c r="C204" s="25">
        <v>410710</v>
      </c>
    </row>
    <row r="205" spans="1:3" ht="15.75">
      <c r="A205" s="3"/>
      <c r="B205" s="26"/>
      <c r="C205" s="25"/>
    </row>
    <row r="206" spans="1:3" ht="15.75">
      <c r="A206" s="44" t="s">
        <v>181</v>
      </c>
      <c r="B206" s="41" t="s">
        <v>129</v>
      </c>
      <c r="C206" s="62">
        <f>SUM(C207)</f>
        <v>0</v>
      </c>
    </row>
    <row r="207" spans="1:3" ht="63">
      <c r="A207" s="3" t="s">
        <v>224</v>
      </c>
      <c r="B207" s="26" t="s">
        <v>130</v>
      </c>
      <c r="C207" s="27">
        <f>SUM(C208)</f>
        <v>0</v>
      </c>
    </row>
    <row r="208" spans="1:3" ht="47.25">
      <c r="A208" s="11" t="s">
        <v>183</v>
      </c>
      <c r="B208" s="30" t="s">
        <v>131</v>
      </c>
      <c r="C208" s="23">
        <v>0</v>
      </c>
    </row>
    <row r="209" spans="1:3" ht="15.75">
      <c r="A209" s="3"/>
      <c r="B209" s="26"/>
      <c r="C209" s="25"/>
    </row>
    <row r="210" spans="1:3" ht="31.5">
      <c r="A210" s="44" t="s">
        <v>227</v>
      </c>
      <c r="B210" s="41" t="s">
        <v>132</v>
      </c>
      <c r="C210" s="62">
        <f>SUM(C211)</f>
        <v>542</v>
      </c>
    </row>
    <row r="211" spans="1:3" ht="31.5">
      <c r="A211" s="37" t="s">
        <v>219</v>
      </c>
      <c r="B211" s="48" t="s">
        <v>133</v>
      </c>
      <c r="C211" s="25">
        <f>SUM(C212)</f>
        <v>542</v>
      </c>
    </row>
    <row r="212" spans="1:3" ht="31.5">
      <c r="A212" s="4" t="s">
        <v>184</v>
      </c>
      <c r="B212" s="19" t="s">
        <v>134</v>
      </c>
      <c r="C212" s="20">
        <f>SUM(C213)</f>
        <v>542</v>
      </c>
    </row>
    <row r="213" spans="1:3" ht="63">
      <c r="A213" s="21" t="s">
        <v>185</v>
      </c>
      <c r="B213" s="19" t="s">
        <v>134</v>
      </c>
      <c r="C213" s="28">
        <v>542</v>
      </c>
    </row>
    <row r="214" spans="1:3" ht="15.75">
      <c r="A214" s="110"/>
      <c r="B214" s="112"/>
      <c r="C214" s="28"/>
    </row>
    <row r="215" spans="1:3" ht="78.75">
      <c r="A215" s="115" t="s">
        <v>327</v>
      </c>
      <c r="B215" s="117" t="s">
        <v>326</v>
      </c>
      <c r="C215" s="96">
        <f>C216</f>
        <v>649</v>
      </c>
    </row>
    <row r="216" spans="1:3" ht="31.5" customHeight="1">
      <c r="A216" s="116" t="s">
        <v>361</v>
      </c>
      <c r="B216" s="114" t="s">
        <v>362</v>
      </c>
      <c r="C216" s="98">
        <f>C217</f>
        <v>649</v>
      </c>
    </row>
    <row r="217" spans="1:3" ht="31.5">
      <c r="A217" s="116" t="s">
        <v>354</v>
      </c>
      <c r="B217" s="114" t="s">
        <v>355</v>
      </c>
      <c r="C217" s="55">
        <f>SUM(C218)</f>
        <v>649</v>
      </c>
    </row>
    <row r="218" spans="1:3" ht="31.5">
      <c r="A218" s="116" t="s">
        <v>325</v>
      </c>
      <c r="B218" s="114" t="s">
        <v>356</v>
      </c>
      <c r="C218" s="28">
        <v>649</v>
      </c>
    </row>
    <row r="219" spans="1:3" ht="15.75">
      <c r="A219" s="111"/>
      <c r="B219" s="113"/>
      <c r="C219" s="46"/>
    </row>
    <row r="220" spans="1:3" ht="31.5" customHeight="1">
      <c r="A220" s="44" t="s">
        <v>168</v>
      </c>
      <c r="B220" s="41" t="s">
        <v>135</v>
      </c>
      <c r="C220" s="46">
        <f>SUM(C221)</f>
        <v>-10177</v>
      </c>
    </row>
    <row r="221" spans="1:3" ht="47.25">
      <c r="A221" s="11" t="s">
        <v>186</v>
      </c>
      <c r="B221" s="30" t="s">
        <v>136</v>
      </c>
      <c r="C221" s="47">
        <v>-10177</v>
      </c>
    </row>
    <row r="222" spans="1:3" ht="15.75">
      <c r="A222" s="102"/>
      <c r="B222" s="103"/>
      <c r="C222" s="104"/>
    </row>
    <row r="223" spans="1:3" ht="15.75">
      <c r="A223" s="107" t="s">
        <v>182</v>
      </c>
      <c r="B223" s="105"/>
      <c r="C223" s="106">
        <f>SUM(C15,C157)</f>
        <v>1512481</v>
      </c>
    </row>
  </sheetData>
  <sheetProtection/>
  <mergeCells count="5">
    <mergeCell ref="A8:B8"/>
    <mergeCell ref="A10:B10"/>
    <mergeCell ref="A11:B11"/>
    <mergeCell ref="A6:B6"/>
    <mergeCell ref="A7:B7"/>
  </mergeCells>
  <printOptions/>
  <pageMargins left="0.7480314960629921" right="0.7480314960629921" top="0.5905511811023623" bottom="0.3937007874015748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2013-04-08T12:46:59Z</cp:lastPrinted>
  <dcterms:created xsi:type="dcterms:W3CDTF">2001-10-29T11:15:23Z</dcterms:created>
  <dcterms:modified xsi:type="dcterms:W3CDTF">2013-04-23T11:42:01Z</dcterms:modified>
  <cp:category/>
  <cp:version/>
  <cp:contentType/>
  <cp:contentStatus/>
</cp:coreProperties>
</file>